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style7.xml" ContentType="application/vnd.ms-office.chartstyle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335" yWindow="765" windowWidth="25440" windowHeight="15990" tabRatio="750" activeTab="1"/>
  </bookViews>
  <sheets>
    <sheet name="Summary" sheetId="15" r:id="rId1"/>
    <sheet name="EE Programs" sheetId="1" r:id="rId2"/>
    <sheet name="Southeast EE" sheetId="16" r:id="rId3"/>
    <sheet name="Loans" sheetId="2" r:id="rId4"/>
    <sheet name="OBF" sheetId="4" r:id="rId5"/>
    <sheet name="Graphs" sheetId="17" r:id="rId6"/>
  </sheets>
  <definedNames>
    <definedName name="_xlnm._FilterDatabase" localSheetId="1" hidden="1">'EE Programs'!$A$4:$V$324</definedName>
    <definedName name="Efuel_inf">#REF!</definedName>
    <definedName name="electricFlag">#REF!</definedName>
    <definedName name="electricmuniRateType">#REF!</definedName>
    <definedName name="Enonfuel_inf">#REF!</definedName>
    <definedName name="gasFlag">#REF!</definedName>
    <definedName name="gasmuniRateType">#REF!</definedName>
    <definedName name="Gnonfuel_inf">#REF!</definedName>
    <definedName name="muniRateType">#REF!</definedName>
    <definedName name="solver_eng" localSheetId="0" hidden="1">1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opt" localSheetId="0" hidden="1">Summary!$E$3</definedName>
    <definedName name="solver_typ" localSheetId="0" hidden="1">1</definedName>
    <definedName name="solver_val" localSheetId="0" hidden="1">0</definedName>
    <definedName name="solver_ver" localSheetId="0" hidden="1">2</definedName>
    <definedName name="utilityType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6" i="17"/>
  <c r="O35"/>
  <c r="O34"/>
  <c r="O33"/>
  <c r="O32"/>
  <c r="O31"/>
  <c r="T4" i="15"/>
  <c r="T5"/>
  <c r="T6"/>
  <c r="T7"/>
  <c r="T8"/>
  <c r="T65" s="1"/>
  <c r="T9"/>
  <c r="T10"/>
  <c r="T11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4"/>
  <c r="S4"/>
  <c r="S5"/>
  <c r="S6"/>
  <c r="S7"/>
  <c r="S8"/>
  <c r="S9"/>
  <c r="S10"/>
  <c r="S1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4"/>
  <c r="R4"/>
  <c r="R5"/>
  <c r="R6"/>
  <c r="R7"/>
  <c r="R8"/>
  <c r="R65" s="1"/>
  <c r="R9"/>
  <c r="R10"/>
  <c r="R11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4"/>
  <c r="Q4"/>
  <c r="Q5"/>
  <c r="Q6"/>
  <c r="Q7"/>
  <c r="Q8"/>
  <c r="Q65" s="1"/>
  <c r="Q9"/>
  <c r="Q10"/>
  <c r="Q11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4"/>
  <c r="P4"/>
  <c r="P5"/>
  <c r="P6"/>
  <c r="P7"/>
  <c r="P8"/>
  <c r="P65" s="1"/>
  <c r="P9"/>
  <c r="P10"/>
  <c r="P11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4"/>
  <c r="O4"/>
  <c r="O5"/>
  <c r="O6"/>
  <c r="O7"/>
  <c r="O8"/>
  <c r="O65" s="1"/>
  <c r="O9"/>
  <c r="O10"/>
  <c r="O11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4"/>
  <c r="B62" i="17"/>
  <c r="B61"/>
  <c r="B60"/>
  <c r="L34"/>
  <c r="L33"/>
  <c r="L32"/>
  <c r="L31"/>
  <c r="H36"/>
  <c r="H35"/>
  <c r="H34"/>
  <c r="H33"/>
  <c r="H32"/>
  <c r="H31"/>
  <c r="C6" i="15"/>
  <c r="C32" i="17" s="1"/>
  <c r="C13" i="15"/>
  <c r="C33" i="17" s="1"/>
  <c r="C14" i="15"/>
  <c r="C34" i="17" s="1"/>
  <c r="C21" i="15"/>
  <c r="C35" i="17" s="1"/>
  <c r="C22" i="15"/>
  <c r="C36" i="17" s="1"/>
  <c r="C29" i="15"/>
  <c r="C37" i="17" s="1"/>
  <c r="C31" i="15"/>
  <c r="C38" i="17" s="1"/>
  <c r="C44" i="15"/>
  <c r="C39" i="17" s="1"/>
  <c r="C46" i="15"/>
  <c r="C40" i="17" s="1"/>
  <c r="C49" i="15"/>
  <c r="C41" i="17" s="1"/>
  <c r="C5" i="15"/>
  <c r="C31" i="17" s="1"/>
  <c r="C4" i="15"/>
  <c r="C11"/>
  <c r="C15"/>
  <c r="C53"/>
  <c r="C8"/>
  <c r="C65" s="1"/>
  <c r="B9" i="17" s="1"/>
  <c r="C17" i="15"/>
  <c r="C30"/>
  <c r="C41"/>
  <c r="C51"/>
  <c r="C7"/>
  <c r="C9"/>
  <c r="C36"/>
  <c r="C37"/>
  <c r="C10"/>
  <c r="C12"/>
  <c r="C16"/>
  <c r="C18"/>
  <c r="C19"/>
  <c r="C20"/>
  <c r="C23"/>
  <c r="C24"/>
  <c r="C25"/>
  <c r="C26"/>
  <c r="C27"/>
  <c r="C28"/>
  <c r="C32"/>
  <c r="C33"/>
  <c r="C34"/>
  <c r="C35"/>
  <c r="C38"/>
  <c r="C39"/>
  <c r="C40"/>
  <c r="C42"/>
  <c r="C43"/>
  <c r="C45"/>
  <c r="C47"/>
  <c r="C48"/>
  <c r="C50"/>
  <c r="C52"/>
  <c r="C54"/>
  <c r="B28" i="17"/>
  <c r="I10" i="15"/>
  <c r="I23"/>
  <c r="I24"/>
  <c r="I25"/>
  <c r="I4"/>
  <c r="I5"/>
  <c r="I6"/>
  <c r="I7"/>
  <c r="I8"/>
  <c r="I65" s="1"/>
  <c r="I9"/>
  <c r="I11"/>
  <c r="I13"/>
  <c r="I14"/>
  <c r="I15"/>
  <c r="I16"/>
  <c r="I17"/>
  <c r="I18"/>
  <c r="I19"/>
  <c r="I20"/>
  <c r="I21"/>
  <c r="I22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4"/>
  <c r="H10"/>
  <c r="H23"/>
  <c r="H24"/>
  <c r="H25"/>
  <c r="H4"/>
  <c r="H5"/>
  <c r="H6"/>
  <c r="H7"/>
  <c r="H8"/>
  <c r="H65" s="1"/>
  <c r="H9"/>
  <c r="H11"/>
  <c r="H13"/>
  <c r="H14"/>
  <c r="H15"/>
  <c r="H16"/>
  <c r="H17"/>
  <c r="H18"/>
  <c r="H19"/>
  <c r="H20"/>
  <c r="H21"/>
  <c r="H22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4"/>
  <c r="G10"/>
  <c r="G23"/>
  <c r="G24"/>
  <c r="G25"/>
  <c r="G4"/>
  <c r="G5"/>
  <c r="G6"/>
  <c r="G7"/>
  <c r="G8"/>
  <c r="G65" s="1"/>
  <c r="G9"/>
  <c r="G11"/>
  <c r="G13"/>
  <c r="G14"/>
  <c r="G15"/>
  <c r="G16"/>
  <c r="G17"/>
  <c r="G18"/>
  <c r="G19"/>
  <c r="G20"/>
  <c r="G21"/>
  <c r="G22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4"/>
  <c r="F10"/>
  <c r="F23"/>
  <c r="F24"/>
  <c r="F25"/>
  <c r="F4"/>
  <c r="F5"/>
  <c r="F6"/>
  <c r="F7"/>
  <c r="F8"/>
  <c r="F65" s="1"/>
  <c r="F9"/>
  <c r="F11"/>
  <c r="F13"/>
  <c r="F14"/>
  <c r="F15"/>
  <c r="F16"/>
  <c r="F17"/>
  <c r="F18"/>
  <c r="F19"/>
  <c r="F20"/>
  <c r="F21"/>
  <c r="F22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4"/>
  <c r="E10"/>
  <c r="E23"/>
  <c r="E24"/>
  <c r="E25"/>
  <c r="E4"/>
  <c r="E5"/>
  <c r="E6"/>
  <c r="E7"/>
  <c r="E8"/>
  <c r="E65" s="1"/>
  <c r="E9"/>
  <c r="E11"/>
  <c r="E13"/>
  <c r="E14"/>
  <c r="E15"/>
  <c r="E16"/>
  <c r="E17"/>
  <c r="E18"/>
  <c r="E19"/>
  <c r="E20"/>
  <c r="E21"/>
  <c r="E22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4"/>
  <c r="D10"/>
  <c r="D23"/>
  <c r="D24"/>
  <c r="D25"/>
  <c r="D4"/>
  <c r="D5"/>
  <c r="D6"/>
  <c r="D7"/>
  <c r="D8"/>
  <c r="D65" s="1"/>
  <c r="D9"/>
  <c r="D11"/>
  <c r="D13"/>
  <c r="D14"/>
  <c r="D15"/>
  <c r="D16"/>
  <c r="D17"/>
  <c r="D18"/>
  <c r="D19"/>
  <c r="D20"/>
  <c r="D21"/>
  <c r="D22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4"/>
  <c r="J10"/>
  <c r="J23"/>
  <c r="J24"/>
  <c r="J25"/>
  <c r="J4"/>
  <c r="J5"/>
  <c r="J6"/>
  <c r="J7"/>
  <c r="J8"/>
  <c r="J65" s="1"/>
  <c r="J9"/>
  <c r="J11"/>
  <c r="J13"/>
  <c r="J14"/>
  <c r="J15"/>
  <c r="J16"/>
  <c r="J17"/>
  <c r="J18"/>
  <c r="J19"/>
  <c r="J20"/>
  <c r="J21"/>
  <c r="J22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4"/>
  <c r="K10"/>
  <c r="K23"/>
  <c r="K24"/>
  <c r="K25"/>
  <c r="K4"/>
  <c r="K5"/>
  <c r="K6"/>
  <c r="K7"/>
  <c r="K8"/>
  <c r="K65" s="1"/>
  <c r="K9"/>
  <c r="K11"/>
  <c r="K13"/>
  <c r="K14"/>
  <c r="K15"/>
  <c r="K16"/>
  <c r="K17"/>
  <c r="K18"/>
  <c r="K19"/>
  <c r="K20"/>
  <c r="K21"/>
  <c r="K22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4"/>
  <c r="L10"/>
  <c r="L23"/>
  <c r="L24"/>
  <c r="L25"/>
  <c r="L4"/>
  <c r="L5"/>
  <c r="L6"/>
  <c r="L7"/>
  <c r="L8"/>
  <c r="L65" s="1"/>
  <c r="L9"/>
  <c r="L11"/>
  <c r="L13"/>
  <c r="L14"/>
  <c r="L15"/>
  <c r="L16"/>
  <c r="L17"/>
  <c r="L18"/>
  <c r="L19"/>
  <c r="L20"/>
  <c r="L21"/>
  <c r="L22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4"/>
  <c r="M10"/>
  <c r="M23"/>
  <c r="M24"/>
  <c r="M25"/>
  <c r="M4"/>
  <c r="M5"/>
  <c r="M6"/>
  <c r="M7"/>
  <c r="M8"/>
  <c r="M65" s="1"/>
  <c r="M9"/>
  <c r="M11"/>
  <c r="M13"/>
  <c r="M14"/>
  <c r="M15"/>
  <c r="M16"/>
  <c r="M17"/>
  <c r="M18"/>
  <c r="M19"/>
  <c r="M20"/>
  <c r="M21"/>
  <c r="M22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4"/>
  <c r="N10"/>
  <c r="N23"/>
  <c r="N24"/>
  <c r="N25"/>
  <c r="N4"/>
  <c r="N5"/>
  <c r="N6"/>
  <c r="N7"/>
  <c r="N8"/>
  <c r="N65" s="1"/>
  <c r="N9"/>
  <c r="N11"/>
  <c r="N13"/>
  <c r="N14"/>
  <c r="N15"/>
  <c r="N16"/>
  <c r="N17"/>
  <c r="N18"/>
  <c r="N19"/>
  <c r="N20"/>
  <c r="N21"/>
  <c r="N22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4"/>
  <c r="T62"/>
  <c r="S65"/>
  <c r="V83" i="16"/>
  <c r="U83"/>
  <c r="T83"/>
  <c r="S83"/>
  <c r="R83"/>
  <c r="Q83"/>
  <c r="P83"/>
  <c r="O83"/>
  <c r="N83"/>
  <c r="M83"/>
  <c r="L83"/>
  <c r="K83"/>
  <c r="C83"/>
  <c r="D83"/>
  <c r="E83"/>
  <c r="F83"/>
  <c r="B83"/>
  <c r="A11" i="4"/>
  <c r="A10"/>
  <c r="A9"/>
  <c r="A8"/>
  <c r="A7"/>
  <c r="A6"/>
  <c r="A5"/>
  <c r="A4"/>
  <c r="A5" i="2"/>
  <c r="A4"/>
  <c r="P35" i="17" l="1"/>
  <c r="O38"/>
  <c r="P34" s="1"/>
  <c r="F56" i="15"/>
  <c r="T66"/>
  <c r="T64"/>
  <c r="T60"/>
  <c r="N66"/>
  <c r="J64"/>
  <c r="J60"/>
  <c r="F59"/>
  <c r="G66"/>
  <c r="S61"/>
  <c r="D59"/>
  <c r="H59"/>
  <c r="L66"/>
  <c r="K56"/>
  <c r="E66"/>
  <c r="F62"/>
  <c r="F66"/>
  <c r="I66"/>
  <c r="C60"/>
  <c r="B4" i="17" s="1"/>
  <c r="C56" i="15"/>
  <c r="P62"/>
  <c r="M63"/>
  <c r="P64"/>
  <c r="P60"/>
  <c r="M61"/>
  <c r="F63"/>
  <c r="D62"/>
  <c r="D66"/>
  <c r="D63"/>
  <c r="D56"/>
  <c r="H62"/>
  <c r="H66"/>
  <c r="H63"/>
  <c r="H56"/>
  <c r="Q56"/>
  <c r="O5" i="17" s="1"/>
  <c r="R66" i="15"/>
  <c r="D61"/>
  <c r="F61"/>
  <c r="H61"/>
  <c r="C64"/>
  <c r="B8" i="17" s="1"/>
  <c r="N62" i="15"/>
  <c r="N64"/>
  <c r="N60"/>
  <c r="M66"/>
  <c r="M56"/>
  <c r="L62"/>
  <c r="K61"/>
  <c r="K63"/>
  <c r="J62"/>
  <c r="E62"/>
  <c r="E56"/>
  <c r="G62"/>
  <c r="G56"/>
  <c r="I62"/>
  <c r="I56"/>
  <c r="O61"/>
  <c r="O56"/>
  <c r="O3" i="17" s="1"/>
  <c r="P66" i="15"/>
  <c r="Q62"/>
  <c r="Q64"/>
  <c r="Q59"/>
  <c r="Q66"/>
  <c r="Q63"/>
  <c r="R62"/>
  <c r="R64"/>
  <c r="R60"/>
  <c r="S62"/>
  <c r="S64"/>
  <c r="S66"/>
  <c r="J66"/>
  <c r="E64"/>
  <c r="E60"/>
  <c r="G64"/>
  <c r="G60"/>
  <c r="I64"/>
  <c r="I60"/>
  <c r="Q61"/>
  <c r="S63"/>
  <c r="S59"/>
  <c r="S56"/>
  <c r="O7" i="17" s="1"/>
  <c r="M62" i="15"/>
  <c r="K62"/>
  <c r="O62"/>
  <c r="O64"/>
  <c r="O59"/>
  <c r="O66"/>
  <c r="O63"/>
  <c r="N63"/>
  <c r="N61"/>
  <c r="N56"/>
  <c r="N59"/>
  <c r="L64"/>
  <c r="L63"/>
  <c r="L61"/>
  <c r="L60"/>
  <c r="L56"/>
  <c r="L59"/>
  <c r="J63"/>
  <c r="J61"/>
  <c r="J59"/>
  <c r="E63"/>
  <c r="E61"/>
  <c r="E59"/>
  <c r="G63"/>
  <c r="G61"/>
  <c r="G59"/>
  <c r="I63"/>
  <c r="I61"/>
  <c r="I59"/>
  <c r="C62"/>
  <c r="B6" i="17" s="1"/>
  <c r="C61" i="15"/>
  <c r="B5" i="17" s="1"/>
  <c r="C59" i="15"/>
  <c r="C63"/>
  <c r="B7" i="17" s="1"/>
  <c r="O60" i="15"/>
  <c r="Q60"/>
  <c r="J56"/>
  <c r="M64"/>
  <c r="M60"/>
  <c r="M59"/>
  <c r="K64"/>
  <c r="K60"/>
  <c r="K66"/>
  <c r="K59"/>
  <c r="D64"/>
  <c r="D60"/>
  <c r="F64"/>
  <c r="F60"/>
  <c r="H64"/>
  <c r="H60"/>
  <c r="C66"/>
  <c r="B10" i="17" s="1"/>
  <c r="P63" i="15"/>
  <c r="P61"/>
  <c r="P59"/>
  <c r="P56"/>
  <c r="R63"/>
  <c r="R61"/>
  <c r="R59"/>
  <c r="R56"/>
  <c r="O6" i="17" s="1"/>
  <c r="T63" i="15"/>
  <c r="T61"/>
  <c r="T59"/>
  <c r="T56"/>
  <c r="O8" i="17" s="1"/>
  <c r="S60" i="15"/>
  <c r="P33" i="17" l="1"/>
  <c r="P36"/>
  <c r="P32"/>
  <c r="P31"/>
  <c r="I57" i="15"/>
  <c r="S68"/>
  <c r="T68"/>
  <c r="R68"/>
  <c r="P68"/>
  <c r="H68"/>
  <c r="J7" i="17" s="1"/>
  <c r="F68" i="15"/>
  <c r="J5" i="17" s="1"/>
  <c r="D68" i="15"/>
  <c r="J3" i="17" s="1"/>
  <c r="K68" i="15"/>
  <c r="M68"/>
  <c r="Q68"/>
  <c r="I68"/>
  <c r="J8" i="17" s="1"/>
  <c r="E68" i="15"/>
  <c r="J4" i="17" s="1"/>
  <c r="O68" i="15"/>
  <c r="O4" i="17"/>
  <c r="T57" i="15"/>
  <c r="N57"/>
  <c r="B3" i="17"/>
  <c r="C68" i="15"/>
  <c r="G68"/>
  <c r="J6" i="17" s="1"/>
  <c r="J68" i="15"/>
  <c r="L68"/>
  <c r="N68"/>
</calcChain>
</file>

<file path=xl/sharedStrings.xml><?xml version="1.0" encoding="utf-8"?>
<sst xmlns="http://schemas.openxmlformats.org/spreadsheetml/2006/main" count="12281" uniqueCount="785">
  <si>
    <t>Existing Energy Efficiency Loan Programs</t>
  </si>
  <si>
    <t>Credit Enhancements</t>
  </si>
  <si>
    <t>OBF</t>
  </si>
  <si>
    <t>PACE</t>
  </si>
  <si>
    <t>QECB</t>
  </si>
  <si>
    <t>States</t>
  </si>
  <si>
    <t xml:space="preserve">City </t>
  </si>
  <si>
    <t>Other</t>
  </si>
  <si>
    <t>Market</t>
  </si>
  <si>
    <t>Residential Single Family</t>
  </si>
  <si>
    <t>Residential Multi-Family</t>
  </si>
  <si>
    <t>Small Commercial</t>
  </si>
  <si>
    <t>Municipal</t>
  </si>
  <si>
    <t>Non-Profit</t>
  </si>
  <si>
    <t>Carrboro</t>
  </si>
  <si>
    <t>Sector</t>
  </si>
  <si>
    <t>Yes</t>
  </si>
  <si>
    <t>Traditional Loan</t>
  </si>
  <si>
    <t>LOANS</t>
  </si>
  <si>
    <t>Name</t>
  </si>
  <si>
    <t>Terms</t>
  </si>
  <si>
    <t>Year</t>
  </si>
  <si>
    <t>State</t>
  </si>
  <si>
    <t>NC</t>
  </si>
  <si>
    <t>AL</t>
  </si>
  <si>
    <t>AK</t>
  </si>
  <si>
    <t>FL</t>
  </si>
  <si>
    <t>GA</t>
  </si>
  <si>
    <t>KY</t>
  </si>
  <si>
    <t>AR</t>
  </si>
  <si>
    <t>LA</t>
  </si>
  <si>
    <t>MS</t>
  </si>
  <si>
    <t>SC</t>
  </si>
  <si>
    <t>TN</t>
  </si>
  <si>
    <t>VA</t>
  </si>
  <si>
    <t>ARRA</t>
  </si>
  <si>
    <t>No</t>
  </si>
  <si>
    <t>Min. Amount</t>
  </si>
  <si>
    <t>Max. Amount</t>
  </si>
  <si>
    <t>N/A</t>
  </si>
  <si>
    <t>Program Budget</t>
  </si>
  <si>
    <t>Private Lenders</t>
  </si>
  <si>
    <t>Application Fee</t>
  </si>
  <si>
    <t>Origination Fee</t>
  </si>
  <si>
    <t>AlabamaSAVES Revolving Loan Program</t>
  </si>
  <si>
    <t>Program Name</t>
  </si>
  <si>
    <t>Revolving</t>
  </si>
  <si>
    <t>Local Government Energy Loan Program</t>
  </si>
  <si>
    <t>School</t>
  </si>
  <si>
    <t>Management Fee</t>
  </si>
  <si>
    <t>State Government</t>
  </si>
  <si>
    <t>Alabama Power - Residential Heat Pump and Weatherization Loan Programs</t>
  </si>
  <si>
    <t>Utility</t>
  </si>
  <si>
    <t>Cherokee Electric Cooperative - Residential Energy Efficiency Loan Programs</t>
  </si>
  <si>
    <t>Low Fixed Rate</t>
  </si>
  <si>
    <t>Cullman Electric Cooperative - Energy Conservation Loan Program</t>
  </si>
  <si>
    <t>Cullman Electric Cooperative - Heat Pump Loan Program</t>
  </si>
  <si>
    <t>Dixie Electric Cooperative - Residential Energy Efficiency Loan Program</t>
  </si>
  <si>
    <t>Sand Mountain Electric Cooperative - Residential Heat Pump Loan Program</t>
  </si>
  <si>
    <t>South Alabama Electric Cooperative - Residential Energy Efficiency Loan Program</t>
  </si>
  <si>
    <t>TVA Partner Utilities - Energy Right Heat Pump Program</t>
  </si>
  <si>
    <t>5,10</t>
  </si>
  <si>
    <t>4,5</t>
  </si>
  <si>
    <t>6-8%</t>
  </si>
  <si>
    <t>Local Option - Property Assessed Clean Energy Financing</t>
  </si>
  <si>
    <t>Small Business Revolving Loan Fund</t>
  </si>
  <si>
    <t>First Electric Cooperative - Home Improvement  Loans</t>
  </si>
  <si>
    <t>North Arkansas Electric Cooperative - Residential Energy Efficiency Loan Program</t>
  </si>
  <si>
    <t>Ozarks Electric Cooperative - Residential Energy Efficiency Loan Program</t>
  </si>
  <si>
    <t>City of Lauderhill - Revolving Loan Program</t>
  </si>
  <si>
    <t>St. Lucie County - Solar and Energy Loan Fund (SELF)</t>
  </si>
  <si>
    <t>Local Option - Special Districts</t>
  </si>
  <si>
    <t>Miami-Dade County - Voluntary Energy Efficiency and Renewable Energy Program</t>
  </si>
  <si>
    <t>City of Tallahassee Utilities - Efficiency Loans</t>
  </si>
  <si>
    <t>City of Tallahassee Utilities - Solar Loans</t>
  </si>
  <si>
    <t>Clay Electric Cooperative, Inc. - Energy Conservation Loans</t>
  </si>
  <si>
    <t>Clay Electric Cooperative, Inc. - Solar Thermal Loans</t>
  </si>
  <si>
    <t>Gainesville Regional Utilities - Low-Interest Energy Efficiency Loan Program</t>
  </si>
  <si>
    <t>Orlando Utilities Commission - Residential Solar Loan Program</t>
  </si>
  <si>
    <t>Athens-Clarke County - Green Business Revolving Loan Fund</t>
  </si>
  <si>
    <t>Local Option - Special Impovement Districts</t>
  </si>
  <si>
    <t>Georgia Cities Foundation - Green Communities Revolving Loan Fund</t>
  </si>
  <si>
    <t>Georgia Environmental Finance Authority - Residential Energy Efficiency Loan Program</t>
  </si>
  <si>
    <t>Coweta-Fayette EMC - Home Plus Loan Program</t>
  </si>
  <si>
    <t>Flint Energies - Residential Energy Efficiency Loan Program</t>
  </si>
  <si>
    <t>Habersham EMC - Energy Efficient Loan Program</t>
  </si>
  <si>
    <t>Satilla REMC - HomePlus Loan Program</t>
  </si>
  <si>
    <t>Walton EMC - Prime PowerLoan Program</t>
  </si>
  <si>
    <t>Greater Cincinnati Energy Alliance - Residential Loan Program</t>
  </si>
  <si>
    <t>Mountain Association for Community Economic Development - Energy Efficient Enterprise</t>
  </si>
  <si>
    <t>Mountain Association for Community Economic Development - Solar Water Heater Loan Program</t>
  </si>
  <si>
    <t>Energy Efficiency Loans for State Government Agencies</t>
  </si>
  <si>
    <t>Energy Efficient Home Improvements Loan Program</t>
  </si>
  <si>
    <t>Inter-County Energy Efficiency Loan Program</t>
  </si>
  <si>
    <t>Mountain Association for Community Economic Development - HowSmartKY On-Bill Financing Energy Efficiency Program</t>
  </si>
  <si>
    <t>Pennyrile RECC - Commercial Energy Efficiency Loan Program</t>
  </si>
  <si>
    <t>City of New Orleans - NOLA Wise Energy Efficiency Loan Program</t>
  </si>
  <si>
    <t>City of Shreveport - Shreveport Energy Efficiency Program (SEED)</t>
  </si>
  <si>
    <t>Local Option - Sustainable Energy Financing Districts</t>
  </si>
  <si>
    <t>Home Energy Loan Program (HELP)</t>
  </si>
  <si>
    <t>Energy Investment Loan Program</t>
  </si>
  <si>
    <t>Mississipp Power (Electric) - EarthCents Financing Program</t>
  </si>
  <si>
    <t>Town of Carrboro - Worthwhile Investments Save Energy (WISE) Homes and Buildings Program</t>
  </si>
  <si>
    <t>Local Option - Clean Energy Financing</t>
  </si>
  <si>
    <t>Local Option - Financing Program for Renewable Energy and Energy Efficiency</t>
  </si>
  <si>
    <t>Four-County EMC - Residential Energy Efficiency Loan Program</t>
  </si>
  <si>
    <t>Haywood EMC - Residential Heat Pump and Weatherization Loan Program</t>
  </si>
  <si>
    <t>Lumbee River EMC - Residential Weatherization Loan Program</t>
  </si>
  <si>
    <t>Lumbee River EMC - Solar Water Heating Loan Program</t>
  </si>
  <si>
    <t>Piedmont EMC - Residential Energy Efficiency Loan Program</t>
  </si>
  <si>
    <t>Piedmont EMC - Residential Solar Loan Program</t>
  </si>
  <si>
    <t>Tideland EMC - Weatherization Loan Program</t>
  </si>
  <si>
    <t>Union Power Cooperative - Residential Energy Efficient Heat Pump Loan Program</t>
  </si>
  <si>
    <t>ConserFund Loan Program</t>
  </si>
  <si>
    <t>Berkeley Electric Cooperative - Homeadvantage Efficiency Loan Program</t>
  </si>
  <si>
    <t>Blue Ridge Electric Cooperative - Heat Pump Loan Program</t>
  </si>
  <si>
    <t>Pee Dee Electric Cooperative - Energy Efficient Home Improvement Loan Program</t>
  </si>
  <si>
    <t xml:space="preserve">Santee Cooper - Renewable Energy Resources Loan </t>
  </si>
  <si>
    <t>Santee Cooper - Smart Energy Loan Program</t>
  </si>
  <si>
    <t>Commercial Energy Efficiency Loan Program</t>
  </si>
  <si>
    <t>Energy Efficient Schools Initiative - Loans</t>
  </si>
  <si>
    <t xml:space="preserve">Bristol Tennessee Electric Service - Energy Savings Loan Program </t>
  </si>
  <si>
    <t>Gibson Electric Membership Corporation - Residential Energy Efficient Water Heater Loan Program</t>
  </si>
  <si>
    <t xml:space="preserve">Local Option - Clean Energy Financing </t>
  </si>
  <si>
    <t>Energy Project and Equipment Financing</t>
  </si>
  <si>
    <t>On-Bill Financing</t>
  </si>
  <si>
    <t>Sustainable Building Design Revolving Loan Fund</t>
  </si>
  <si>
    <t>CT</t>
  </si>
  <si>
    <t xml:space="preserve">Connecticut Property Assessed Clean Energy (C-PACE) </t>
  </si>
  <si>
    <t>pacevermont</t>
  </si>
  <si>
    <t>Keeping PACE in Texas</t>
  </si>
  <si>
    <t>VT</t>
  </si>
  <si>
    <t>TX</t>
  </si>
  <si>
    <t>Region</t>
  </si>
  <si>
    <t>Southeast</t>
  </si>
  <si>
    <t># of Programs</t>
  </si>
  <si>
    <t>EE Nationwide Programs</t>
  </si>
  <si>
    <t>Sector Exposure</t>
  </si>
  <si>
    <t>WA</t>
  </si>
  <si>
    <t>OR</t>
  </si>
  <si>
    <t>CA</t>
  </si>
  <si>
    <t>NV</t>
  </si>
  <si>
    <t>UT</t>
  </si>
  <si>
    <t>AZ</t>
  </si>
  <si>
    <t>ID</t>
  </si>
  <si>
    <t>MT</t>
  </si>
  <si>
    <t>WY</t>
  </si>
  <si>
    <t>SD</t>
  </si>
  <si>
    <t>ND</t>
  </si>
  <si>
    <t>NE</t>
  </si>
  <si>
    <t>KS</t>
  </si>
  <si>
    <t>MN</t>
  </si>
  <si>
    <t>WI</t>
  </si>
  <si>
    <t>IL</t>
  </si>
  <si>
    <t>IN</t>
  </si>
  <si>
    <t>MI</t>
  </si>
  <si>
    <t>OH</t>
  </si>
  <si>
    <t>ME</t>
  </si>
  <si>
    <t>NH</t>
  </si>
  <si>
    <t>MA</t>
  </si>
  <si>
    <t>RI</t>
  </si>
  <si>
    <t>NJ</t>
  </si>
  <si>
    <t>NY</t>
  </si>
  <si>
    <t>PA</t>
  </si>
  <si>
    <t>DE</t>
  </si>
  <si>
    <t>MD</t>
  </si>
  <si>
    <t>DC</t>
  </si>
  <si>
    <t>WV</t>
  </si>
  <si>
    <t>OK</t>
  </si>
  <si>
    <t>MO</t>
  </si>
  <si>
    <t>IA</t>
  </si>
  <si>
    <t>CO</t>
  </si>
  <si>
    <t>NM</t>
  </si>
  <si>
    <t>HI</t>
  </si>
  <si>
    <t xml:space="preserve">Min. </t>
  </si>
  <si>
    <t>Direct Loans</t>
  </si>
  <si>
    <t>Subsidized Loans</t>
  </si>
  <si>
    <t>Closing Costs</t>
  </si>
  <si>
    <t>Program Sponsorship</t>
  </si>
  <si>
    <t>Local Government</t>
  </si>
  <si>
    <t>80% of prime interest rate</t>
  </si>
  <si>
    <t>Other Terms</t>
  </si>
  <si>
    <t>Profitable Businesses &lt; 100 staff</t>
  </si>
  <si>
    <t>Projects &gt; 250,000; Meet UL, IEEE, NEC, SRCC standards</t>
  </si>
  <si>
    <t>Lien</t>
  </si>
  <si>
    <t>Equipment &amp; Mortgage</t>
  </si>
  <si>
    <t>&lt;250K</t>
  </si>
  <si>
    <t>&lt;2.5K</t>
  </si>
  <si>
    <t>&gt;2.5K</t>
  </si>
  <si>
    <t>Adjusted rate if loan &gt; 10K</t>
  </si>
  <si>
    <t>Northeast</t>
  </si>
  <si>
    <t>Seacoast Energy Initiative - Energy Efficiency Loan Program</t>
  </si>
  <si>
    <t>Local Option-Property Assessed Clean Energy</t>
  </si>
  <si>
    <t>Maine PACE Loans</t>
  </si>
  <si>
    <t>Local Option - Energy Efficiency &amp; Clean Energy Districts</t>
  </si>
  <si>
    <t>Business Energy Conservation Revolving Loan Fund</t>
  </si>
  <si>
    <t>Enterprise Energy Fund Loans</t>
  </si>
  <si>
    <t>Municipal Energy Reduction Fund</t>
  </si>
  <si>
    <t>New Hampshire Electric Co-Op SmartSTART Energy Efficiency Loan Program</t>
  </si>
  <si>
    <t>PSNH - Municipal Smart Start Program</t>
  </si>
  <si>
    <t>Unitil (Electric) - Residential Energy Efficiency Loan Program</t>
  </si>
  <si>
    <t>Local Option - Property Assessed Clean Energy</t>
  </si>
  <si>
    <t>Business Energy Conservation Loan Program</t>
  </si>
  <si>
    <t>Vermont Gas - Residential Energy Efficiency Loan and Rebate Program</t>
  </si>
  <si>
    <t>Local Option - Municpal Sustainable Energy Program</t>
  </si>
  <si>
    <t>Town of Babylon - Long Island Green Homes Program</t>
  </si>
  <si>
    <t>Home Performance with Energy Star Financing</t>
  </si>
  <si>
    <t>Residential Loan Fund</t>
  </si>
  <si>
    <t>Local Option - Energy Revolving Loan Fund</t>
  </si>
  <si>
    <t>Holyoke Gas &amp; Electric - Residential Energy Efficiency Loan Program</t>
  </si>
  <si>
    <t>Holyoke Gas &amp; Electric - Commercial Energy Efficiency Loan Program</t>
  </si>
  <si>
    <t>MassSAVE - Financing for Business Program</t>
  </si>
  <si>
    <t>MassSAVE - HEAT Loan Program</t>
  </si>
  <si>
    <t>Local Option - Property-Assessed Clean Energy Financing</t>
  </si>
  <si>
    <t>Local Option - Commercial PACE Financing</t>
  </si>
  <si>
    <t>Local Option - Residential Sustatinable Energy Program</t>
  </si>
  <si>
    <t>Clean Energy On-Bill Financing</t>
  </si>
  <si>
    <t>Combined Heat and Power Pilot Loan Program</t>
  </si>
  <si>
    <t xml:space="preserve">CT Solar Loan </t>
  </si>
  <si>
    <t>Energy Conservation Loan</t>
  </si>
  <si>
    <t>Energy Efficiency Fund (Electric and Gas) -Residential Energy Efficiency Financing</t>
  </si>
  <si>
    <t>Low-Interest Loans for Customer-Side Distributed Resources</t>
  </si>
  <si>
    <t>Energy Efficiency Fund (Electric) - Small Business Energy Advantage Program</t>
  </si>
  <si>
    <t>Norwich Public Utilities - Zero Percent Financing Program</t>
  </si>
  <si>
    <t>Clean Energy Solutions Energy Efficiency Revolving Loan Fund</t>
  </si>
  <si>
    <t>Home Performance with Energy Star Program</t>
  </si>
  <si>
    <t>New Jersey Natural Gas - SAVEGREEN On-Bill Financing Program</t>
  </si>
  <si>
    <t>Local Option - Clean Energy Loan Program</t>
  </si>
  <si>
    <t>Be SMART Business Efficiency Loan Program</t>
  </si>
  <si>
    <t>Be SMART Home Efficiency Loan Program</t>
  </si>
  <si>
    <t>Be SMART Multi-Family Efficiency Loan Program</t>
  </si>
  <si>
    <t>Home Energy Loan Program</t>
  </si>
  <si>
    <t>Jane E. Lawton Convervation Loan Program</t>
  </si>
  <si>
    <t>Rural Business Energy Efficiency Improvement Loan Program</t>
  </si>
  <si>
    <t>State Agency Loan Program</t>
  </si>
  <si>
    <t>Midwest</t>
  </si>
  <si>
    <t>Keystone HELP - EnergyWorks Efficiency Loan Program</t>
  </si>
  <si>
    <t>Metropolitan Edison Company SEF Loans (FirstEnergy Terriotry)</t>
  </si>
  <si>
    <t>Penelec SEF of the Community Foundation for the Alleghenies Loan Program (FirstEnergy Territory)</t>
  </si>
  <si>
    <t>Sustainable Development Fund Financing Program (PECO Territory)</t>
  </si>
  <si>
    <t>Sustainable Energy Fund (SEF) Loan Program (PPL Territory)</t>
  </si>
  <si>
    <t>West Penn Power SEF Commercial Loan Program</t>
  </si>
  <si>
    <t>Alternative and Clean Energy Program</t>
  </si>
  <si>
    <t>Energy Efficiency Loan Program</t>
  </si>
  <si>
    <t>High Performance Buildings Incentive Program</t>
  </si>
  <si>
    <t>Small Business Pollution Prevention Assistance Account Loan Program</t>
  </si>
  <si>
    <t>Solar Energy Incentives Program</t>
  </si>
  <si>
    <t>Wind and Geothermal Incentives Program</t>
  </si>
  <si>
    <t>Adams Electric Cooperative - Energy Efficiency Loan Program</t>
  </si>
  <si>
    <t xml:space="preserve">Property Assessed Clean Energy Financing </t>
  </si>
  <si>
    <t>Hamilton County - Home Improvement Program</t>
  </si>
  <si>
    <t>Local Option - Special Energy Improvement Districts</t>
  </si>
  <si>
    <t>Energy Conservation for Ohioans (ECO-Link) Program</t>
  </si>
  <si>
    <t>Energy Loan Fund</t>
  </si>
  <si>
    <t>Butler Rural Electric Cooperative - Energy Efficiency Improvement Loan Program</t>
  </si>
  <si>
    <t>Columbia Gas of Ohio - Home Performance Solutions Loan Program</t>
  </si>
  <si>
    <t>City of Indianapolis - EcoHouse Project</t>
  </si>
  <si>
    <t>South Central Indiana REMC - Residential Energy Efficiency Loan Program</t>
  </si>
  <si>
    <t>City of Detroit - SmartBuildings Detroit Green Fund Loan</t>
  </si>
  <si>
    <t xml:space="preserve">City of Ann Arbor - PACE Financing </t>
  </si>
  <si>
    <t xml:space="preserve">Energy Revolving Loan Fund - Farm Energy </t>
  </si>
  <si>
    <t>Energy Revolving Loan Fund - Passive Solar</t>
  </si>
  <si>
    <t>Energy Revolving Loan Fund - Public Entities</t>
  </si>
  <si>
    <t xml:space="preserve">Michigan Saves - Business Energy Financing </t>
  </si>
  <si>
    <t>Michigan Saves - Home Energy Loan Program</t>
  </si>
  <si>
    <t>Local Option - Contractual Assessments for Renewable Energy and/or Energy Efficiency</t>
  </si>
  <si>
    <t>Renewable Energy and Energy Efficiency Project Financing</t>
  </si>
  <si>
    <t>Energy Impact Illinois Loans</t>
  </si>
  <si>
    <t>Green Energy Loans</t>
  </si>
  <si>
    <t>Nicor Gas, North Shore Gas, Peoples Gas, Ameren and ComEd - Residential On-Bill Financing Program</t>
  </si>
  <si>
    <t>City of Madison - Green Madison Business Revolving Loan Program</t>
  </si>
  <si>
    <t>City of Madison - Green Madison Residential Revolving Loan Program</t>
  </si>
  <si>
    <t>City of Milwaukee - Energy Efficiency (Me2) Revolving Loan Program</t>
  </si>
  <si>
    <t>City of Milwaukee - Energy Efficiency (Me2) Business Financing</t>
  </si>
  <si>
    <t>City of Milwaukee - Milwaukee Shines Solar Financing</t>
  </si>
  <si>
    <t>Local Option - Energy-Efficiency Improvement Loans</t>
  </si>
  <si>
    <t>River Falls Municipal Utilties - Renewable Energy Finance Program</t>
  </si>
  <si>
    <t>Alliant Energy (Wisconsin Power and Light) - Farm Wiring Financing  Program</t>
  </si>
  <si>
    <t>Alliant Energy (Wisconsin Power and Light) - Shared Savings Program</t>
  </si>
  <si>
    <t>Barron Electric Cooperative - Residential Energy Resource Conservation Loan Program</t>
  </si>
  <si>
    <t>Cedarburg Light &amp;Water Utility - Commercial Shared Savings Loan Program</t>
  </si>
  <si>
    <t>Madison Gas &amp; Electric - Commercial Energy Efficiency Loan Program</t>
  </si>
  <si>
    <t>Xcel Energy - Farm Rewiring Loan Program</t>
  </si>
  <si>
    <t>Kansas City - EnergyWorks KC</t>
  </si>
  <si>
    <t>St. Louis County - Residential Energy Efficiency Loan Program</t>
  </si>
  <si>
    <t>Jefferson City - Property Assessed Clean Energy</t>
  </si>
  <si>
    <t>Local Option - Clean Energy Development Boards</t>
  </si>
  <si>
    <t>Energy Revolving Fund Loans</t>
  </si>
  <si>
    <t>Missouri Agricultural and Energy Saving Team - A Revolutionary Opportunity (MAESTRO)</t>
  </si>
  <si>
    <t>Columbia Water &amp;Light - Commercial Super Saver Loans</t>
  </si>
  <si>
    <t>Columbia Water &amp; Light - Residential Super Saver Loans</t>
  </si>
  <si>
    <t>Laclede Gas Company - Loan Programs for Energy Efficiency</t>
  </si>
  <si>
    <t>Alternate Energy Revolving Loan Program</t>
  </si>
  <si>
    <t>IADG Energy Bank Revolving Loan Progam</t>
  </si>
  <si>
    <t>Iowa Energy Bank</t>
  </si>
  <si>
    <t>Alliant Energy Interstate Power and Light (Gas and Electric) Low Interest Energy Efficiency</t>
  </si>
  <si>
    <t>MidAmerican Energy (Gas and Electric) - Residential EnergyAdvantage Loan Program</t>
  </si>
  <si>
    <t>City of Duluth- Residential Energy Efficiency Loan Program</t>
  </si>
  <si>
    <t>Local Option - Energy Improvement Financing Programs</t>
  </si>
  <si>
    <t>Agricultural Improvement Loan Program</t>
  </si>
  <si>
    <t>Fix-Up Loan</t>
  </si>
  <si>
    <t>Methane Digester Loan Program</t>
  </si>
  <si>
    <t>Rental Rehabilitation Loan Program</t>
  </si>
  <si>
    <t>Sustainable Agriculture Loan Program</t>
  </si>
  <si>
    <t>Value-Added Stock Loan Participation Program</t>
  </si>
  <si>
    <t>Alliant Energy Interstate Power and Light (Gas and Electric) - Low Interest Energy Efficiency Loan Program</t>
  </si>
  <si>
    <t>Dakota Electric Association - Commercial and Industrial Energy Conservation Loan Program</t>
  </si>
  <si>
    <t>Minnesota Valley Electric Cooperative - Residential Energy Resource Conservation Loan Program</t>
  </si>
  <si>
    <t>Otter Tail Power Company - DollarSmart Energy Efficiency Loan Program</t>
  </si>
  <si>
    <t>Stearns Electric Association - Energy Efficiency Loan Program</t>
  </si>
  <si>
    <t>Midwest Energy (Gas and Electric) - How$mart Energy Efficiency Finance Program</t>
  </si>
  <si>
    <t>Dollar and Energy Savings Loans</t>
  </si>
  <si>
    <t>Energy Efficiency Revolving Loan Program</t>
  </si>
  <si>
    <t>Otter Tail Power Company - Dollar Smart Financing Program</t>
  </si>
  <si>
    <t>Southeastern Electric - Electric Equipment Loan Program</t>
  </si>
  <si>
    <t>Northern Plains EC -Residential and Commercial Energy Efficiency Loan Program</t>
  </si>
  <si>
    <t>Southwest</t>
  </si>
  <si>
    <t>City of Plano - Smart Energy Loan Program</t>
  </si>
  <si>
    <t>Local Option - Contractual Assessments for Energy Efficient Improvements</t>
  </si>
  <si>
    <t>LoanSTAR Revolving Loan Program</t>
  </si>
  <si>
    <t>Austin Energy - Residential Energy Efficiency Loan Program</t>
  </si>
  <si>
    <t>Austin Energy - Residential Solar Loan Program</t>
  </si>
  <si>
    <t>Guadalupe Valley Electric Cooperative - Conservation Plan 7 Loan Program</t>
  </si>
  <si>
    <t>Oklahoma City - Residential Energy Efficiency Loan Program</t>
  </si>
  <si>
    <t>Local Option - County Energy District Authority</t>
  </si>
  <si>
    <t>Community Energy Education Management Program</t>
  </si>
  <si>
    <t>Energy Loan Fund for Schools</t>
  </si>
  <si>
    <t>Higher Education Energy Loan Program</t>
  </si>
  <si>
    <t>Oklahoma Municipal Power Authority - WISE Energy Efficiency Loan Program</t>
  </si>
  <si>
    <t>Red River Valley REA - Heat Pump Loan Program</t>
  </si>
  <si>
    <t>Local Option - Renewable Energy Financing District/Solar Energy Improvement Special Assessments</t>
  </si>
  <si>
    <t>Energy Efficiency &amp; Renewable Energy Bond Program</t>
  </si>
  <si>
    <t>Drinking Water State Revolving Loan Fund</t>
  </si>
  <si>
    <t>APS - Solutions for Business Financing</t>
  </si>
  <si>
    <t>Sulphur Springs Valley EC - Residential Energy Efficiency Loan Program</t>
  </si>
  <si>
    <t>Sulphur Springs Valley EC - SunWatts Loan Program</t>
  </si>
  <si>
    <t>Boulder County - Elevations Energy Loans Program</t>
  </si>
  <si>
    <t>City and County of Denver - Elevations Energy Loans Program</t>
  </si>
  <si>
    <t>Roaring Fork Valley - Energy Smart Loan Program</t>
  </si>
  <si>
    <t>Local Option - Improvement Districts for Energy Efficiency and Renewable Energy Improvements</t>
  </si>
  <si>
    <t>Direct Lending Revolving Loan Program</t>
  </si>
  <si>
    <t>Fort Collins Utilities - Residential On-Bill Financing Program</t>
  </si>
  <si>
    <t>Local Option - Energy Improvement Loan Program</t>
  </si>
  <si>
    <t>Energy Savers Loan</t>
  </si>
  <si>
    <t>Alternative Energy Revolving Loan Program</t>
  </si>
  <si>
    <t xml:space="preserve">Local Option - Commercial PACE Financing </t>
  </si>
  <si>
    <t>Local Option - Industrial Facilities and Development Bonds</t>
  </si>
  <si>
    <t>Revolving Loan Fund for Energy Efficiency Projects in School Districts and Political Subdivisions</t>
  </si>
  <si>
    <t>State Facility Energy Efficiency Fund</t>
  </si>
  <si>
    <t>Renewable Energy Project Bond Program</t>
  </si>
  <si>
    <t>Low-Interest Energy Loan Programs</t>
  </si>
  <si>
    <t>Idaho Falls Power - Commercial Energy Conservation Loan Program</t>
  </si>
  <si>
    <t>Idaho Falls Power - Energy Efficient Heat Pump Loan Program</t>
  </si>
  <si>
    <t>Idaho Falls Power - Residential Energy Efficency Loan Program</t>
  </si>
  <si>
    <t>Idaho Falls Power - Residential Weatherization Loan Program</t>
  </si>
  <si>
    <t>Local Option - Special Improvement Districts</t>
  </si>
  <si>
    <t>Revolving Loan Program</t>
  </si>
  <si>
    <t>Valley Electric Association - Solar Water Heating Program</t>
  </si>
  <si>
    <t>Santa Clara Water &amp; Sewer - Solar Water Heating Program</t>
  </si>
  <si>
    <t>Local Option - Municipal Energy Districts</t>
  </si>
  <si>
    <t>California Enterprise Development Authority (Figtree PACE) - Statewide PACE Program</t>
  </si>
  <si>
    <t>CaliforniaFIRST</t>
  </si>
  <si>
    <t>City of Palm Desert - Energy Independence Program</t>
  </si>
  <si>
    <t>City of San Francisco - GreenFinanceSF</t>
  </si>
  <si>
    <t>Los Angeles County - Commercial PACE</t>
  </si>
  <si>
    <t>Sonoma County - Energy Independence Program</t>
  </si>
  <si>
    <t>Western Riverside Council of Governments - Home Energy Renovation Opportunity (HERO) Financing Program</t>
  </si>
  <si>
    <t>Western Riverside Council of Governments - Large Commercial PACE</t>
  </si>
  <si>
    <t>Energy Efficiency Financing for Public Sector Projects</t>
  </si>
  <si>
    <t>Anaheim Public Utilities - Low-Interest Energy Efficiency Loan Program</t>
  </si>
  <si>
    <t>City of Palo Alto Utilities - Commercial and Non-Profit Efficiency Loan Program</t>
  </si>
  <si>
    <t>SCE - Non-Residential On-Bill Financing Program</t>
  </si>
  <si>
    <t>SDG&amp;E - Non-Residential On-Bill Financing Program</t>
  </si>
  <si>
    <t>SMUD- Commercial Energy Efficiency Loan Program</t>
  </si>
  <si>
    <t>SMUD- Residential Energy Efficiency Loan Program</t>
  </si>
  <si>
    <t>SMUD- Residential Solar Loan Program</t>
  </si>
  <si>
    <t>SoCalGas - Non-Residential On-Bill Financing Program</t>
  </si>
  <si>
    <t>SoCalGas - Residential Energy Efficiency Loan Program</t>
  </si>
  <si>
    <t>Local Option - Local Improvement Districts</t>
  </si>
  <si>
    <t>Clean Energy Works Oregon</t>
  </si>
  <si>
    <t>Small-Scale Energy Loan Program</t>
  </si>
  <si>
    <t>Ashland Electric Utility - Bright Way to Heat Water Loan</t>
  </si>
  <si>
    <t>Ashland Electric Utility - Commercial Conservation Loan Program</t>
  </si>
  <si>
    <t>Ashland Electric Utility - Residential Energy Efficiency Loan Program</t>
  </si>
  <si>
    <t>Douglas Electric Cooperative - Residential Energy Efficiency Loans</t>
  </si>
  <si>
    <t>EPUD - Residential Energy Efficiency Loan Programs</t>
  </si>
  <si>
    <t>EWEB- Energy Management Services Loan</t>
  </si>
  <si>
    <t>EWEB- Residential Energy Efficiency Loan Pgoram</t>
  </si>
  <si>
    <t>EWEB- Residential Solar Water Heating Loan Program</t>
  </si>
  <si>
    <t>Lane Electric Cooperative- Residential Energy Efficiency Loan Programs</t>
  </si>
  <si>
    <t>McMinnville Water &amp; Light- Conservation Service Loan Program</t>
  </si>
  <si>
    <t>Salem Electric - Low-Interest Loan Program</t>
  </si>
  <si>
    <t>Springfield Utility Board- Residential Energy Efficiency Loan Program</t>
  </si>
  <si>
    <t>Tillamook County PUD - Residential Energy Efficiency Loan Program</t>
  </si>
  <si>
    <t>City of Seattle - Community Power Works Loan Program</t>
  </si>
  <si>
    <t>Clallam County PUD- Residential and Small Business Efficiency Loan Program</t>
  </si>
  <si>
    <t>Clallam County PUD- Residential and Small Business Solar Loan Program</t>
  </si>
  <si>
    <t>Clark Public Utilities - Residential Heat Pump Loan Program</t>
  </si>
  <si>
    <t>Clark Public Utilities - Residential Weatherization Loan Program</t>
  </si>
  <si>
    <t>Clark Public Utilities- Solar Energy Equipment Loan</t>
  </si>
  <si>
    <t>Grant County PUD- Residential Loan Program</t>
  </si>
  <si>
    <t>Grays Harbor PUD- Residential Energy Efficiency Loan Program</t>
  </si>
  <si>
    <t>Grays Harbor PUD - Solar Water Heater Loan</t>
  </si>
  <si>
    <t>Okanogan PUD- Conservation Loan Program</t>
  </si>
  <si>
    <t>Port Angeles Public Works &amp; Utilites - Solar Energy Loan Program</t>
  </si>
  <si>
    <t>Richland Energy Services- Residential Energy Conservation &amp; Solar Loan Program</t>
  </si>
  <si>
    <t>Snohomish County PUD No 1 - Solar Express Loan Program</t>
  </si>
  <si>
    <t>Association Loan Program</t>
  </si>
  <si>
    <t>Energy Efficiency Interest Rate Reduction Program</t>
  </si>
  <si>
    <t>Energy Efficiency Revolving Loan Fund Program</t>
  </si>
  <si>
    <t>Power Project Loan Fund</t>
  </si>
  <si>
    <t>Second Mortgage Program for Energy Conservation</t>
  </si>
  <si>
    <t>Small Building Material Loan</t>
  </si>
  <si>
    <t>City and County of Honolulu - Solar Loan Program</t>
  </si>
  <si>
    <t>Maui County - Solar Roofs Initiative Loan Program</t>
  </si>
  <si>
    <t>Green Infrastructure Bonds</t>
  </si>
  <si>
    <t>Farm and Aquaculture Alternative Energy Loan</t>
  </si>
  <si>
    <t>GreenSun Hawaii</t>
  </si>
  <si>
    <t>KIUC- Solar Water Heating Loan Program</t>
  </si>
  <si>
    <t>Clallam County PUD - Residential and Small Business Efficiency Loan Program</t>
  </si>
  <si>
    <t>Clallam County PUD - Residential and Small Business Solar Loan Program</t>
  </si>
  <si>
    <t>2 to 10</t>
  </si>
  <si>
    <t>Solar PV</t>
  </si>
  <si>
    <t>Solar Pool Heaters and Solar Water Heaters</t>
  </si>
  <si>
    <t>&lt;5K</t>
  </si>
  <si>
    <t>&gt;5K</t>
  </si>
  <si>
    <t>Craft3, Puget Sound Cooperative Credit Union</t>
  </si>
  <si>
    <t>3 to 20</t>
  </si>
  <si>
    <t>2-4%</t>
  </si>
  <si>
    <t>Lending Partners</t>
  </si>
  <si>
    <t>3.39 or 4.49%, 4.25% or 8.74%</t>
  </si>
  <si>
    <t>Homeowner income</t>
  </si>
  <si>
    <t xml:space="preserve">Fixed for 5 yr than variable </t>
  </si>
  <si>
    <t>&gt;4K: real estate mortgage signed prior to loan approval</t>
  </si>
  <si>
    <t>Rebate/Incentives</t>
  </si>
  <si>
    <t>2.5 above the one year LIBOR</t>
  </si>
  <si>
    <t>Approval by city</t>
  </si>
  <si>
    <t>Velocity Credit Union</t>
  </si>
  <si>
    <t>Avg. Loan Size</t>
  </si>
  <si>
    <t>Total Amount Loaned</t>
  </si>
  <si>
    <t>DOE Funds</t>
  </si>
  <si>
    <t>current rate 1.99%; DTI &amp; FICO Requirements; lowered FICO score</t>
  </si>
  <si>
    <t>3,5,7,10</t>
  </si>
  <si>
    <t>Elevations Credit Union</t>
  </si>
  <si>
    <t># of Loans Made</t>
  </si>
  <si>
    <t>Notes</t>
  </si>
  <si>
    <t>Default Rate</t>
  </si>
  <si>
    <t>&lt;1% of loans</t>
  </si>
  <si>
    <t>Est. 2010</t>
  </si>
  <si>
    <t>fixed rates could change; work with energy advisor; DTI and FICO</t>
  </si>
  <si>
    <t>FICO and heating bill payment history</t>
  </si>
  <si>
    <t>Advantis Credit Union, Craft3, SELCO Community Credit Union, and Umpqua Bank</t>
  </si>
  <si>
    <t>Type</t>
  </si>
  <si>
    <t>Unsecured</t>
  </si>
  <si>
    <t>4,000,000 (Craft3 Loan Pool); 2,400,000 LLR</t>
  </si>
  <si>
    <t>Est. 2010, on bill</t>
  </si>
  <si>
    <t>4.49-8.74%</t>
  </si>
  <si>
    <t>30K for Residential;  3.49% for low income; PSSCU 4.25-4.75%</t>
  </si>
  <si>
    <t>Puget Sound Cooperative Credit Union, Craft 3</t>
  </si>
  <si>
    <t>Est. 2010, on bill, Craft3 used on-bill &amp; has reduced rate for low income, PSSCU competitive rates and terms</t>
  </si>
  <si>
    <t xml:space="preserve">LA County - Energy Upgrade </t>
  </si>
  <si>
    <t>Secured, Unsecured, solar specific and local financing options</t>
  </si>
  <si>
    <t xml:space="preserve">4.99,5.99,6.99% </t>
  </si>
  <si>
    <t>5,10,15</t>
  </si>
  <si>
    <t>Matadors Community Credit Union</t>
  </si>
  <si>
    <t>764,000 LLR; 426,000 IRBD</t>
  </si>
  <si>
    <t>&lt;.01 (2 loans)</t>
  </si>
  <si>
    <t>2% (IRBD); Energy Upgrade California utility incentive program through Southern California Gas Company; local financing; Avg. FICO 761, Avg. DTI Ratio 32%</t>
  </si>
  <si>
    <t>Wisconsin - ME2, Green Madison</t>
  </si>
  <si>
    <t>4.5-5.25%</t>
  </si>
  <si>
    <t>Summit Credit Union</t>
  </si>
  <si>
    <t>Est. 2010, Summit Credit Union in Madison and Milwaukee; successful but more so in Milwaukee (diff. in building stock -capital )</t>
  </si>
  <si>
    <t>New York - Green Jobs Green New York</t>
  </si>
  <si>
    <t>Milwaukee, Madison</t>
  </si>
  <si>
    <t>3.49,3.99%</t>
  </si>
  <si>
    <t>Tier1: 50% debt-to-income, Tier 2: 55% debt-to-income &amp; repayment history; High FICO, can have 70% DTI</t>
  </si>
  <si>
    <t>Smart Energy Loan (EPS-direct loans), NYSERDA</t>
  </si>
  <si>
    <t>.3% (Tier 1); .83% (Tier 2)</t>
  </si>
  <si>
    <t>Est. 2011;  NYSERDA has just started their first secondary market sale of $ 24M in GJGNY loans with the help of BBNP LLR and other guarantees. They expect to have over $30M in loans by the time they go to the secondary market sale.  NYSERDA established a tier 2 loan pool in 2012 to allow higher DTI and lower FICO scores.  The tier 2 pool is not included in the secondary market sale.  Default rates are higher (0.83 vs 0.3) but well within financial industry averages for default rates on unsecured loans.</t>
  </si>
  <si>
    <t>EnergyWorks Philadelphia</t>
  </si>
  <si>
    <t>DTI and FICO req</t>
  </si>
  <si>
    <t>.9, 4.99, 5.99</t>
  </si>
  <si>
    <t>3,5,10</t>
  </si>
  <si>
    <t>&gt;25,000,000</t>
  </si>
  <si>
    <t>AFC 1st Residential</t>
  </si>
  <si>
    <t>Est. 2010; 6 month free payment promotion to drive loan uptake was successful; secondary market sale to recapitalize</t>
  </si>
  <si>
    <t>Est. 2011, on bill</t>
  </si>
  <si>
    <t>GCEA</t>
  </si>
  <si>
    <t>Cincinnati</t>
  </si>
  <si>
    <t>&lt;640 credit score, 50% debt-to-income and no bankruptcies in past 7 years</t>
  </si>
  <si>
    <t>GC-HELP (AFC 1st loans)</t>
  </si>
  <si>
    <t>Est. 2012, GC Help successful; loan capitalized by 1,000,000 of BBNP funds and additional 500,000 from Greater Cincinnati Foundation is backed by BBNP Loan Loss Reserve</t>
  </si>
  <si>
    <t>no prepayment penalty, food sector</t>
  </si>
  <si>
    <t>Michigan Public Service Commission</t>
  </si>
  <si>
    <t>1 to 10</t>
  </si>
  <si>
    <t>no prepayment penalty, credit score of 640&lt; &amp; 50% debt-to-income ratio</t>
  </si>
  <si>
    <t>Michigan Saves, Efficiency United</t>
  </si>
  <si>
    <t xml:space="preserve">Michigan Public Service Commission; food sector that achieves 20% in energy savins receive 4,000; </t>
  </si>
  <si>
    <t>Lauderhill</t>
  </si>
  <si>
    <t>St. Lucie</t>
  </si>
  <si>
    <t>DOE Programs</t>
  </si>
  <si>
    <t>5-6% APR Renewable Energy Projects; 6-9% APR Energy Efficiency Projects; Interest rates fixed for up to 15 year terms</t>
  </si>
  <si>
    <t>DOE EECBG (Energy Effiency Block Grant Program)</t>
  </si>
  <si>
    <t>total loan-to-value (LTV) can not exceed 115% of the property appraiser's market value, total debt-to-income ratio 45%, at least 650 credit score</t>
  </si>
  <si>
    <t>converting to CDFI</t>
  </si>
  <si>
    <t>Note</t>
  </si>
  <si>
    <t>Northern Plains Electric Cooperative</t>
  </si>
  <si>
    <t>1,5</t>
  </si>
  <si>
    <t>loans may not exceed 80% of total cost; general residential 7K; geothermal for residential 20K; dual fuel for residential 15K; general business 25K; geothermal for business 40K</t>
  </si>
  <si>
    <t>Otter Tail Power Company; CIP financing with rebates up to 100K</t>
  </si>
  <si>
    <t xml:space="preserve">commercial 25K; commercial geothermal heat pump 40K; </t>
  </si>
  <si>
    <t>Otter Tail Power Company</t>
  </si>
  <si>
    <t xml:space="preserve">heat pumps/electric heat : up to 10K; weatherization/insulation: 3K; </t>
  </si>
  <si>
    <t>5,7</t>
  </si>
  <si>
    <t>residential rate 3%, residential repayment up to 16 yrs</t>
  </si>
  <si>
    <t>Southeastern Electric cooperative</t>
  </si>
  <si>
    <t>Unsecured, Home Equity Loan</t>
  </si>
  <si>
    <t>Oklahoma Municipal Power Authority</t>
  </si>
  <si>
    <t>Unsecured 1% discount from current market rate; Home Equity Loan Rate: .025% discount from current market rate</t>
  </si>
  <si>
    <t>3 Unsecured; 15 Home Equity Loan Repayment</t>
  </si>
  <si>
    <t>geothermal 5% and airsource heat pumps 7%</t>
  </si>
  <si>
    <t>10% down payment plus sales tax</t>
  </si>
  <si>
    <t>0-6.9%</t>
  </si>
  <si>
    <t>5 , 7%</t>
  </si>
  <si>
    <t>8.5% competitive rate; 1.9% energy efficiency rate</t>
  </si>
  <si>
    <t>loans may not exceed 80% of the project's total cost</t>
  </si>
  <si>
    <t>residential 150-20,000</t>
  </si>
  <si>
    <t>Wells Fargo Bank</t>
  </si>
  <si>
    <t>50% of financed project cost, 500,000 for non-rate regulated gas and electric utilties</t>
  </si>
  <si>
    <t>1% of loan amount</t>
  </si>
  <si>
    <t>0-3%</t>
  </si>
  <si>
    <t>amount that shows a positive ROI at 15 year amortization</t>
  </si>
  <si>
    <t>1,3,5%</t>
  </si>
  <si>
    <t>3 to 10</t>
  </si>
  <si>
    <t>up to 3 is 1%, 4-5 is 3%, 6-10 is 5%</t>
  </si>
  <si>
    <t>insulation financing rate, energywise rate no specified</t>
  </si>
  <si>
    <t>Unsecured, Secured</t>
  </si>
  <si>
    <t>3.75-10.385% APR</t>
  </si>
  <si>
    <t>1,3,5,7</t>
  </si>
  <si>
    <t xml:space="preserve">Fidelity Energy Efficient .25% discount on interest </t>
  </si>
  <si>
    <t>home equity secured loans 15,001-25,000 with 5.24-6.288% APR; repaid 5 or 10yr</t>
  </si>
  <si>
    <t>amount awarded depends on project costs, less rebate amount</t>
  </si>
  <si>
    <t>25% of total project cost</t>
  </si>
  <si>
    <t>$2/W</t>
  </si>
  <si>
    <t>LS</t>
  </si>
  <si>
    <t xml:space="preserve">Secured </t>
  </si>
  <si>
    <t>secured with real estate or equipment; loans leveraged with utility incentives and state tax credits and deductions</t>
  </si>
  <si>
    <t>retrofit only</t>
  </si>
  <si>
    <t xml:space="preserve">Yes </t>
  </si>
  <si>
    <t>minimum of 1 yr payment history with utility and building owner's signed permission to participate; defaulted unpaid principal balance accrues interest at the rate of 12% per annum</t>
  </si>
  <si>
    <t>on-bill</t>
  </si>
  <si>
    <t>&gt;250K</t>
  </si>
  <si>
    <t>15% EE improvements to the property (exclude solar thermal tech.); become members of Elevations Credit Union</t>
  </si>
  <si>
    <t>500K municipal; 750K Fed. Tax ID; Avg. 12-month peak demand between 10kW &amp; 200kW</t>
  </si>
  <si>
    <t>EE Fund; Connecticut Light &amp; Power's and United Illuminating Company's</t>
  </si>
  <si>
    <t>Fixed, not greater than prime rate</t>
  </si>
  <si>
    <t>Varies</t>
  </si>
  <si>
    <t>Banc of America Leasing &amp; Capital adminstering on behalf of CT Dep. Of Public Utility Control</t>
  </si>
  <si>
    <t>consumer sid project with min. capacity of 50 kW and max of 65; new or incremental capacity</t>
  </si>
  <si>
    <t xml:space="preserve">U.S. Department of Energy - Loan Guarantee Program </t>
  </si>
  <si>
    <t>USDA - Rural Energy for America Program (REAP) Loan Guarantees</t>
  </si>
  <si>
    <t>US</t>
  </si>
  <si>
    <t>90% of the projected useful life of the physical asset or lesser of 30 yrs</t>
  </si>
  <si>
    <t>focues on project costs over 25mil</t>
  </si>
  <si>
    <t>60-85% of loan amount</t>
  </si>
  <si>
    <t>promotes projects in three categories: (1) manufacturing projects, (2) stand-alone projects, and (3) large-scale integration projects that may combine multiple eligible renewable energy, energy efficiency and transmission technologies in accordance with a staged development scheme</t>
  </si>
  <si>
    <t>3 to 5</t>
  </si>
  <si>
    <t>prime or below prime interest rates</t>
  </si>
  <si>
    <t>Walton Electric Membership Corporation</t>
  </si>
  <si>
    <t>15-110</t>
  </si>
  <si>
    <t>loan loss reserve fund</t>
  </si>
  <si>
    <t>energy audit</t>
  </si>
  <si>
    <t>heat pumps 7.5K and ductless heat pumps 5K</t>
  </si>
  <si>
    <t>250-2500 if opt for rebate</t>
  </si>
  <si>
    <t xml:space="preserve">rate reduction </t>
  </si>
  <si>
    <t>rate reduction for 2 yr; can be extended for 3 yr</t>
  </si>
  <si>
    <t>1. Participation in a state or utility administered efficiency program (ComEd, Ameren, or Dept of Commerce and Economic Opportunity); or
2. Have a contract with an Energy Service Company (commonly referred to as ESCO); or 
3. Have a LEED Certified Professional working on the project with the intent to pursue LEED Certification; or
4. Have a plan to install renewable energy system.</t>
  </si>
  <si>
    <t>Ameren Illinois, ComEd, Nicor, North Shore Gas, and Peoples Gas</t>
  </si>
  <si>
    <t>Micro to mid-size business loans</t>
  </si>
  <si>
    <t xml:space="preserve">micro 1-10K; small business upt to 35K; mid-size up to 500,000 </t>
  </si>
  <si>
    <t>Custom</t>
  </si>
  <si>
    <t>partially secured by savings on electricity bills</t>
  </si>
  <si>
    <t xml:space="preserve">Four rural utility cooperatives in Eastern Kentucky (Big Sandy RECC, Fleming-Mason RECC, Grayson RECC, and Jackson Energy) work with MACED </t>
  </si>
  <si>
    <t>fixed rate</t>
  </si>
  <si>
    <t>Pennyrile Rural Electric Cooperative serves 46,000 members in parts of nine Kentucky counties: Christian, Trigg, Logan, Todd, Muhlenberg, Lyon, Caldwell, Butler, and Simpson</t>
  </si>
  <si>
    <t xml:space="preserve">Commercial/Industrial </t>
  </si>
  <si>
    <t>2% below prime rate</t>
  </si>
  <si>
    <t>Oil overcharge restitution funds from the US Department of Energy</t>
  </si>
  <si>
    <t>5,15</t>
  </si>
  <si>
    <t>min. 15% energy savings; energy audit</t>
  </si>
  <si>
    <t>Varies (&lt;50K or &gt;50K)</t>
  </si>
  <si>
    <t>Uses cost savings generated by the improvements as the primary source of revenue for repaying the loans</t>
  </si>
  <si>
    <t>2 to 7</t>
  </si>
  <si>
    <t>credit score of 650 without bankruptcy in last 7 yrs; 1:1 ratio of debt service coverage to annual energy savings payback</t>
  </si>
  <si>
    <t>working capital +2% and 2 yr; non-working capital listed</t>
  </si>
  <si>
    <t>cost estimates from contractors</t>
  </si>
  <si>
    <t>Berkshire Gas, Cape Light Compact, Columbia Gas of Massachusetts, National Grid, New England Gas Company, NSTAR, Unitil and Western Massachusetts Electric Company</t>
  </si>
  <si>
    <t>prime plus 100 basis points; must use pre-approved vendors</t>
  </si>
  <si>
    <t>40% of eligible costs</t>
  </si>
  <si>
    <t>min. 10% equity contribution to project</t>
  </si>
  <si>
    <t>1% processing fee</t>
  </si>
  <si>
    <t>combination with SmartBuildings Detroit Grant Program</t>
  </si>
  <si>
    <t>agriculture</t>
  </si>
  <si>
    <t>agricultural and rural businessesl; additional grant incentive of 10% of the loan for borrow in good standing</t>
  </si>
  <si>
    <t>interest-only payments for first 6 months; farm energy audit</t>
  </si>
  <si>
    <t>loan loss reserve &amp; interest rate buydown</t>
  </si>
  <si>
    <t>payments for defaulted 75% guaranteed loans; 15% energy savings to receive audit rebate; borrower recieves diff. between bank rate and 3%</t>
  </si>
  <si>
    <t>livestock farmers;Implementation Grant: Up to $12,000 (not 75% of project); Interest Buy Down: Interest rate decreased to 3%; Lender receives difference from MASBDA; Energy Audit Rebate: $125</t>
  </si>
  <si>
    <t>Sustainable Agriculture Revolving Loan Fund</t>
  </si>
  <si>
    <t>Agriculture; farms only</t>
  </si>
  <si>
    <t>160,000 for joint projects; 2:1 collateral to loan ratio required; 6% or less rate guaranteed</t>
  </si>
  <si>
    <t>2.5-5%</t>
  </si>
  <si>
    <t>5 to 15</t>
  </si>
  <si>
    <t xml:space="preserve">Residential: $100,000;
Multifamily dwellings with 3 or more units: $250,000
Non-Residential: $250,000;
Home Electronics: $25,000;
Office Equipment: $50,000
Wind, PV, Fuel Cells: $125,000
Solar Water Heaters: $14,000
New Home Construction: $417,000 </t>
  </si>
  <si>
    <t>Oil Overcharge Funds; miscellaneous state, public power district, and federal funds</t>
  </si>
  <si>
    <t>The State Energy Office then purchases either 50%, 65% or 75% of the loan at 0% to deliver an interest rate of 5%, 3.5% or 2.5%, respectively, to the borrower. All qualifying work should be completed within 5 months of Energy Office's commitment of funds to invest in lender's fund. Leveraged $218.5 million in loans through eligible Nebraska lenders</t>
  </si>
  <si>
    <t>lower interest rate if located in a disadvantaged community</t>
  </si>
  <si>
    <t>audit</t>
  </si>
  <si>
    <t>New Hampshire Business Finance Authority (BFA) &amp; New Hampshire Public Utilities Commission (PUC)</t>
  </si>
  <si>
    <t>Varies by project type</t>
  </si>
  <si>
    <t>New Hampshire Community Loan Fund and the New Hampshire Community Development Finance Authority offer the Enterprise Energy Fund</t>
  </si>
  <si>
    <t>criteria including the financial stability of the business or non-profit, the age of the building where the efficiency project is proposed, and the current energy efficiency of the building (based on an energy audit); business types (small, large) and geographic diversity</t>
  </si>
  <si>
    <t>3,5,7</t>
  </si>
  <si>
    <t>80% project costs (total state funding may not exceed 100% of project costs); limited to customers that pay the Societal Benefits Charge (SBC), which funds the incentive programs and the EERLF. The loan program itself also has additional requirements, such as a minimum (1.1:1) debt service coverage ratio and personal guarantees from entities with more than 10% ownership in a project</t>
  </si>
  <si>
    <t>equal or less than market rate</t>
  </si>
  <si>
    <t>1% processing and commitment fee</t>
  </si>
  <si>
    <t>.25% annual servicing fee; Projects must achieve 15% reduction in energy usage
Projects must result in a return on investment of 15 years or less</t>
  </si>
  <si>
    <t>Home Equity loan; 2nd mortgage on property</t>
  </si>
  <si>
    <t>Eligible residential (one- or two-family homes) and commercial properties must have an assessed value of less than $350,000</t>
  </si>
  <si>
    <t>Fifth Third Bank, U.S. Bank, KeyBank, North Side Bank and First Safety Bank</t>
  </si>
  <si>
    <t>2-5%</t>
  </si>
  <si>
    <t>Shared Savings Option: retain up to 50% of monthly energy savings, pay loan with remainder</t>
  </si>
  <si>
    <t>no prepayment penalty; 50% of the money going to renewable energy and energy efficiency projects, while retaining the remaining 50% through energy savings to pay off the loan (most common for projects with a two-year simple payback and a four-year loan term)</t>
  </si>
  <si>
    <t>5 to 10</t>
  </si>
  <si>
    <t>VEDA's interest rate</t>
  </si>
  <si>
    <t>51% owned by US Citizens; Small Business Index minus 1.5% for five years then adjusting to variable Small Business Loan Program Index Rate. Closing fees apply to all loans.</t>
  </si>
  <si>
    <t>2,3,5</t>
  </si>
  <si>
    <t>Repayment: $5,000 or less (24 months)
$5,000 - $10,000 (36 months)
$10,000 or greater (60 months)</t>
  </si>
  <si>
    <t>If the requested loan amount is $10,000 or more the loan must be secured by a first or second Deed of Trust.</t>
  </si>
  <si>
    <t>payment utility history</t>
  </si>
  <si>
    <t>1 to 5</t>
  </si>
  <si>
    <t>50 &amp; 100 service charges for residential and commercial respectively; free energy audit</t>
  </si>
  <si>
    <t>Vary</t>
  </si>
  <si>
    <t>agricultural</t>
  </si>
  <si>
    <t>50% of project</t>
  </si>
  <si>
    <t>2% annual fee</t>
  </si>
  <si>
    <t>Small Businesses: $5,000
Large Businesses: $10,000</t>
  </si>
  <si>
    <t>Small Businesses: $20,000
Large Businesses: $250,000</t>
  </si>
  <si>
    <t>Installed measures must be expected to achieve at least 15% energy savings</t>
  </si>
  <si>
    <t>Small Business Financing: $5,000
PACE: $20,000</t>
  </si>
  <si>
    <t>Small Business Financing:$20,000
PACE: $5,000,000</t>
  </si>
  <si>
    <t>fixed annually or floated with LIBOR</t>
  </si>
  <si>
    <t>Can be combined with Farm Rewiring Grant for a total maximum of $33,000</t>
  </si>
  <si>
    <t>Varies by project (Matching funds with DCED funding)</t>
  </si>
  <si>
    <t xml:space="preserve">Residential loans/loan guarantees: $100,000
Commercial loans/loan guarantees: $2 million
Grants: Lesser of 10% of project costs or $500,000
</t>
  </si>
  <si>
    <t>fixed interest rate</t>
  </si>
  <si>
    <t>min. green building certification apply</t>
  </si>
  <si>
    <t>Loans may be amortized over a period of up to 25 years</t>
  </si>
  <si>
    <t>75% of total eligible project cost</t>
  </si>
  <si>
    <t>10K if through an Energy Services Provider</t>
  </si>
  <si>
    <t>include commercial loans, equity investment, subordinated debt and royalty financing</t>
  </si>
  <si>
    <t>Secured</t>
  </si>
  <si>
    <t>rate below market levels</t>
  </si>
  <si>
    <t>Manufacturer Loans: $40,000 per job created within 3 years 
Manufacturer Grants: $10,000 per job created within 3 years
Loans for distribution projects, high performance buildings: $5 million (also limited to $3/square foot of space served for geothermal
Grants for distribution projects, high performance buildings: $2 million 
Grants for Energy Savings Contracts (ESCO): $500,000
Grants for Feasibility Studies: $175,000
Loan guarantee grants: Up to 75% of deficient funds up to $5 million
Incentives generally limited to 50% of project costs, except grants for high performance buildings limited to 10% of project costs.</t>
  </si>
  <si>
    <t>Varies by proect (matching funds with DCED funding)</t>
  </si>
  <si>
    <t>1-5%</t>
  </si>
  <si>
    <t>Key</t>
  </si>
  <si>
    <t>350,000 or ten times the amount of estimated savings</t>
  </si>
  <si>
    <t>no application fees or points; an applicant must not have a net worth in excess of $6 million nor have average net income in excess of $2 million</t>
  </si>
  <si>
    <t>Financing Mechanisms</t>
  </si>
  <si>
    <t>Financing Mechanism</t>
  </si>
  <si>
    <t>Taxpayer Funded Institutions: up to $250,000/meter with 5 year max payback
Non-Institutional Customers: up to $100,000/meter with 5 year max payback
State of California: up to $1,000,000 with 10 year max payback</t>
  </si>
  <si>
    <t>benefits if SoCalGas customer</t>
  </si>
  <si>
    <t>Municipal (Government)</t>
  </si>
  <si>
    <t>General Minimum Loan Amount: $5,000/meter minimum
Non-Institutional Customers: up to $100,000/meter with 3 to 5 year max payback
Taxpayer Funded Institutions: up to $250,000/meter with 10 year max payback
State of California: up to $1,000,000 with 10 year max payback</t>
  </si>
  <si>
    <t xml:space="preserve">Non-Institutional Customers: $100,000/meter
Taxpayer Funded Institutions: $250,000/meter 
State of California: $1,000,000 </t>
  </si>
  <si>
    <t>benefits if SDG&amp;E customer</t>
  </si>
  <si>
    <t>loans extended to owners of a property</t>
  </si>
  <si>
    <t>General Minimum Loan Amount: $5,000/meter minimum
Non-Institutional Customers: up to $100,000/meter with 5 year max payback
Taxpayer Funded Institutions: up to $250,000/meter with 10 year max payback
State of California: up to $1,000,000 with 10 year max payback</t>
  </si>
  <si>
    <t xml:space="preserve">Non-Institutional Customers: $100,000/meter
Taxpayer Funded Institutions: $250,000/meter
State of California: $1,000,000 </t>
  </si>
  <si>
    <t>SoCalGas customer in good standing</t>
  </si>
  <si>
    <t>Jane E. Lawton Conservation Loan Program</t>
  </si>
  <si>
    <t>10% of just value of the property</t>
  </si>
  <si>
    <t>non-ad valorem assessment in order to secure a loan as part of the program</t>
  </si>
  <si>
    <t>10,000 or 20,000</t>
  </si>
  <si>
    <t>other measures &amp; solar PV respectively; audit required</t>
  </si>
  <si>
    <t>5-8%</t>
  </si>
  <si>
    <t>credit history, good payment record with CEC and service with CEC for one year; energy survey required</t>
  </si>
  <si>
    <t>5 or 8%</t>
  </si>
  <si>
    <t>$100 monthly repayment; same as above</t>
  </si>
  <si>
    <t>7,500 or 20,000</t>
  </si>
  <si>
    <t>2-5.5%; 0-4%</t>
  </si>
  <si>
    <t>solar PV and solar Thermal respectively</t>
  </si>
  <si>
    <t>3-10,7</t>
  </si>
  <si>
    <t>energy efficiency audit</t>
  </si>
  <si>
    <t>Georgia Environmental Facilities Authority</t>
  </si>
  <si>
    <t>energy audit; 20% reduction in building energy use; 10yr ROI</t>
  </si>
  <si>
    <t>Oglethorpe Power Corporation: $5,500
Electric Cities of Georgia: up to $5,000
Municipal Gas Authority of Georgia: up to $5,000
Estes Heating and Air (Statewide): $10,000</t>
  </si>
  <si>
    <t>Oglethorpe Power Corporation
Rate: 0% - 7.99%
Electric Cities of Georgia
Rate: 0%
Municipal Gas Authority of Georgia
Rate: 0%
Estes Heating and Air (Statewide)
Rate: 0%</t>
  </si>
  <si>
    <t>Oglethorpe Power Corporation
Repayment: 3 - 10yr
Electric Cities of Georgia
Repayment: up to 5 yr
Municipal Gas Authority of Georgia
Repayment: up to 5yr
Estes Heating and Air (Statewide)
Repayment: up to 5yr</t>
  </si>
  <si>
    <t>4.99%;</t>
  </si>
  <si>
    <t>0-5%</t>
  </si>
  <si>
    <t>500;3,001;7,502</t>
  </si>
  <si>
    <t>3,000;7,500; 25,000</t>
  </si>
  <si>
    <t>7.9;7.9;6.5 APR</t>
  </si>
  <si>
    <t>2,5,7</t>
  </si>
  <si>
    <t>10,000 or 12,500</t>
  </si>
  <si>
    <t>225,000; 600,000; &gt;600,000</t>
  </si>
  <si>
    <t xml:space="preserve">eSELF, Hybrid, ESPC Revolving Loan programs respectively </t>
  </si>
  <si>
    <t>100% of costs up to 20K</t>
  </si>
  <si>
    <t>3.99% for the first 100 customers; 85% of works is for qualifying home improvements; 20% for rebate (2K)</t>
  </si>
  <si>
    <t>150 rebate for whole-house testing</t>
  </si>
  <si>
    <t>3%,</t>
  </si>
  <si>
    <t xml:space="preserve">single or multiple and advanced respectively </t>
  </si>
  <si>
    <t>Applicants to existing or new construction must meet Home Energy Rebate Option (HERO) audit and installation measure and performance requirements. 
Applicants must be within the City of Shreveport's municipal boundaries</t>
  </si>
  <si>
    <t>$3,000  - $6,000: Unsecured
$6,001 - $9,000: Agreement not to encumber
$9,001 - $15,000: First or second mortgage with max loan to value 100%</t>
  </si>
  <si>
    <t>2.9,4.99,5.49% respectively</t>
  </si>
  <si>
    <t>2,7,10 respectively</t>
  </si>
  <si>
    <t>50% of loan amount subsidized by LA DNR</t>
  </si>
  <si>
    <t>9.9%,</t>
  </si>
  <si>
    <t>5,6</t>
  </si>
  <si>
    <t>depends if 5K &lt; or &gt;</t>
  </si>
  <si>
    <t>single or multiple</t>
  </si>
  <si>
    <t>5.49% - 15.49% 
5.99% - 15.99%
5.99% - 16.49%
6.99% - 16.99%</t>
  </si>
  <si>
    <t xml:space="preserve"> up to 36 months
 37-60 months
 61-120 months
 121-180 months</t>
  </si>
  <si>
    <t>Interest rates are set with each Request for Application. Loans are repaid through energy cost savings</t>
  </si>
  <si>
    <t>2-3%</t>
  </si>
  <si>
    <t>Avg. 60,000</t>
  </si>
  <si>
    <t>200,00 per district</t>
  </si>
  <si>
    <t>100% of costs</t>
  </si>
  <si>
    <t>3.5%,</t>
  </si>
  <si>
    <t>APR varies with loan fee and term</t>
  </si>
  <si>
    <t>100% of installation costs</t>
  </si>
  <si>
    <t>payment stays with property</t>
  </si>
  <si>
    <t>Super Saver loan program requires cost-effective insulation levels and a detailed building assessment from a Certified Home Performance Contractor (see web site)</t>
  </si>
  <si>
    <t>3,4-5,6-10</t>
  </si>
  <si>
    <t>66 per student</t>
  </si>
  <si>
    <t>$1 million/district for EESI loans &amp; $5 million for guaranteed energy savings project loans</t>
  </si>
  <si>
    <t>0,.75%</t>
  </si>
  <si>
    <t>10,12</t>
  </si>
  <si>
    <t>0%,</t>
  </si>
  <si>
    <t>Electric-to-Electric Water Heater Installation: up to $100
Gas-to-Electric Water Heater Installation: up to $175</t>
  </si>
  <si>
    <t>Fixed annual rate set below Wall Street Journal prime rate</t>
  </si>
  <si>
    <t>100% of eligible project costs</t>
  </si>
  <si>
    <t>5%,</t>
  </si>
  <si>
    <t>7.5%,</t>
  </si>
  <si>
    <t>Energy Efficient Improvement: $500 - $20,000
Renewable Energy Resource: up to $40,000</t>
  </si>
  <si>
    <t>1.250% but varies</t>
  </si>
  <si>
    <t>Water Heaters: up to $700
Heat Pumps: up to $5,000</t>
  </si>
  <si>
    <t>6%,</t>
  </si>
  <si>
    <t>depends if water heater or heat pump</t>
  </si>
  <si>
    <t>100% of the total cost for heat pump or weatherization measures</t>
  </si>
  <si>
    <t>1.5%,</t>
  </si>
  <si>
    <t>9%,</t>
  </si>
  <si>
    <t>TOTALS:</t>
  </si>
  <si>
    <t>South-central</t>
  </si>
  <si>
    <t>Northwest</t>
  </si>
  <si>
    <t>California</t>
  </si>
  <si>
    <t>Alaska</t>
  </si>
  <si>
    <t>Hawaii</t>
  </si>
  <si>
    <t>Southeast Energy Efficiency Loan Programs</t>
  </si>
  <si>
    <t>South Central</t>
  </si>
  <si>
    <t>Regions</t>
  </si>
  <si>
    <t>SOUTHEAST PROGRAMS</t>
  </si>
  <si>
    <t>By State: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</si>
  <si>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</si>
  <si>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</si>
  <si>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</si>
  <si>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</si>
  <si>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</si>
  <si>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</si>
  <si>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</si>
  <si>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</si>
  <si>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</si>
  <si>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</si>
  <si>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</si>
  <si>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National Programs</t>
  </si>
  <si>
    <t>By Region</t>
  </si>
  <si>
    <t>By Sector</t>
  </si>
  <si>
    <t>By Sector:</t>
  </si>
  <si>
    <t>By Financing Mechamism</t>
  </si>
  <si>
    <t>By Financing Mechanism</t>
  </si>
  <si>
    <t>On Bill Financing</t>
  </si>
  <si>
    <t>By Funding Source:</t>
  </si>
  <si>
    <t>By Program Sponsor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</si>
</sst>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8DB4E2"/>
        <bgColor rgb="FF000000"/>
      </patternFill>
    </fill>
  </fills>
  <borders count="1">
    <border>
      <left/>
      <right/>
      <top/>
      <bottom/>
      <diagonal/>
    </border>
  </borders>
  <cellStyleXfs count="6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0" fillId="2" borderId="0" xfId="0" applyFill="1"/>
    <xf numFmtId="3" fontId="0" fillId="2" borderId="0" xfId="0" applyNumberFormat="1" applyFill="1"/>
    <xf numFmtId="9" fontId="0" fillId="2" borderId="0" xfId="0" applyNumberFormat="1" applyFill="1"/>
    <xf numFmtId="0" fontId="2" fillId="0" borderId="0" xfId="0" applyFont="1" applyAlignment="1">
      <alignment horizontal="center"/>
    </xf>
    <xf numFmtId="0" fontId="0" fillId="2" borderId="0" xfId="0" applyFont="1" applyFill="1"/>
    <xf numFmtId="0" fontId="0" fillId="0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 applyFill="1"/>
    <xf numFmtId="10" fontId="0" fillId="2" borderId="0" xfId="0" applyNumberForma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6" fontId="0" fillId="2" borderId="0" xfId="0" applyNumberFormat="1" applyFill="1"/>
    <xf numFmtId="0" fontId="6" fillId="3" borderId="0" xfId="0" applyFont="1" applyFill="1"/>
    <xf numFmtId="0" fontId="0" fillId="2" borderId="0" xfId="0" applyNumberFormat="1" applyFill="1"/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16" fontId="0" fillId="2" borderId="0" xfId="0" applyNumberFormat="1" applyFill="1" applyAlignment="1">
      <alignment horizontal="left"/>
    </xf>
    <xf numFmtId="9" fontId="0" fillId="2" borderId="0" xfId="0" applyNumberFormat="1" applyFill="1" applyAlignment="1">
      <alignment horizontal="left"/>
    </xf>
    <xf numFmtId="10" fontId="0" fillId="2" borderId="0" xfId="0" applyNumberFormat="1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3" fontId="0" fillId="4" borderId="0" xfId="0" applyNumberFormat="1" applyFill="1" applyAlignment="1">
      <alignment horizontal="left"/>
    </xf>
    <xf numFmtId="9" fontId="0" fillId="4" borderId="0" xfId="0" applyNumberFormat="1" applyFill="1" applyAlignment="1">
      <alignment horizontal="left"/>
    </xf>
    <xf numFmtId="0" fontId="0" fillId="4" borderId="0" xfId="0" applyFill="1"/>
    <xf numFmtId="10" fontId="0" fillId="4" borderId="0" xfId="0" applyNumberFormat="1" applyFill="1" applyAlignment="1">
      <alignment horizontal="left"/>
    </xf>
    <xf numFmtId="4" fontId="0" fillId="4" borderId="0" xfId="0" applyNumberFormat="1" applyFill="1" applyAlignment="1">
      <alignment horizontal="left"/>
    </xf>
    <xf numFmtId="0" fontId="7" fillId="2" borderId="0" xfId="0" applyFont="1" applyFill="1"/>
    <xf numFmtId="164" fontId="0" fillId="0" borderId="0" xfId="0" applyNumberFormat="1"/>
    <xf numFmtId="164" fontId="2" fillId="0" borderId="0" xfId="0" applyNumberFormat="1" applyFont="1"/>
    <xf numFmtId="164" fontId="0" fillId="2" borderId="0" xfId="0" applyNumberFormat="1" applyFill="1"/>
    <xf numFmtId="9" fontId="0" fillId="2" borderId="0" xfId="199" applyFont="1" applyFill="1"/>
    <xf numFmtId="0" fontId="6" fillId="2" borderId="0" xfId="0" applyFont="1" applyFill="1"/>
    <xf numFmtId="0" fontId="9" fillId="2" borderId="0" xfId="0" applyFont="1" applyFill="1"/>
    <xf numFmtId="164" fontId="0" fillId="2" borderId="0" xfId="0" applyNumberFormat="1" applyFill="1" applyAlignment="1"/>
    <xf numFmtId="0" fontId="0" fillId="5" borderId="0" xfId="0" applyFont="1" applyFill="1"/>
    <xf numFmtId="0" fontId="0" fillId="5" borderId="0" xfId="0" applyFill="1"/>
    <xf numFmtId="0" fontId="0" fillId="5" borderId="0" xfId="0" applyFill="1" applyAlignment="1">
      <alignment horizontal="left"/>
    </xf>
    <xf numFmtId="0" fontId="6" fillId="6" borderId="0" xfId="0" applyFont="1" applyFill="1" applyAlignment="1">
      <alignment horizontal="left"/>
    </xf>
    <xf numFmtId="164" fontId="0" fillId="5" borderId="0" xfId="0" applyNumberFormat="1" applyFill="1"/>
    <xf numFmtId="9" fontId="0" fillId="5" borderId="0" xfId="0" applyNumberFormat="1" applyFill="1"/>
    <xf numFmtId="16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0" fontId="6" fillId="5" borderId="0" xfId="0" applyFont="1" applyFill="1"/>
    <xf numFmtId="0" fontId="0" fillId="5" borderId="0" xfId="0" applyFont="1" applyFill="1" applyAlignment="1">
      <alignment horizontal="left"/>
    </xf>
    <xf numFmtId="9" fontId="0" fillId="5" borderId="0" xfId="0" applyNumberFormat="1" applyFill="1" applyAlignment="1">
      <alignment horizontal="left"/>
    </xf>
    <xf numFmtId="3" fontId="0" fillId="5" borderId="0" xfId="0" applyNumberForma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3" borderId="0" xfId="0" applyNumberFormat="1" applyFont="1" applyFill="1" applyAlignment="1">
      <alignment horizontal="left"/>
    </xf>
    <xf numFmtId="10" fontId="6" fillId="6" borderId="0" xfId="0" applyNumberFormat="1" applyFont="1" applyFill="1" applyAlignment="1">
      <alignment horizontal="left"/>
    </xf>
    <xf numFmtId="3" fontId="6" fillId="6" borderId="0" xfId="0" applyNumberFormat="1" applyFont="1" applyFill="1" applyAlignment="1">
      <alignment horizontal="left"/>
    </xf>
    <xf numFmtId="0" fontId="0" fillId="5" borderId="0" xfId="0" applyFill="1" applyAlignment="1"/>
    <xf numFmtId="164" fontId="0" fillId="5" borderId="0" xfId="0" applyNumberFormat="1" applyFill="1" applyAlignment="1"/>
    <xf numFmtId="0" fontId="6" fillId="7" borderId="0" xfId="0" applyFont="1" applyFill="1"/>
    <xf numFmtId="164" fontId="6" fillId="7" borderId="0" xfId="0" applyNumberFormat="1" applyFont="1" applyFill="1"/>
    <xf numFmtId="3" fontId="6" fillId="7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/>
    <xf numFmtId="0" fontId="10" fillId="0" borderId="0" xfId="0" applyFont="1"/>
    <xf numFmtId="9" fontId="0" fillId="0" borderId="0" xfId="199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660">
    <cellStyle name="Comma 2" xfId="257"/>
    <cellStyle name="Currency 2" xfId="25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Normal" xfId="0" builtinId="0"/>
    <cellStyle name="Normal 2" xfId="256"/>
    <cellStyle name="Percent" xfId="199" builtinId="5"/>
    <cellStyle name="Percent 2" xfId="25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EE</a:t>
            </a:r>
            <a:r>
              <a:rPr lang="en-US" baseline="0"/>
              <a:t> LOan</a:t>
            </a:r>
            <a:r>
              <a:rPr lang="en-US"/>
              <a:t> Programs By Region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Summary!$B$59:$B$66</c:f>
              <c:strCache>
                <c:ptCount val="8"/>
                <c:pt idx="0">
                  <c:v>Northeast</c:v>
                </c:pt>
                <c:pt idx="1">
                  <c:v>Southeast</c:v>
                </c:pt>
                <c:pt idx="2">
                  <c:v>Midwest</c:v>
                </c:pt>
                <c:pt idx="3">
                  <c:v>South Central</c:v>
                </c:pt>
                <c:pt idx="4">
                  <c:v>Southwest</c:v>
                </c:pt>
                <c:pt idx="5">
                  <c:v>Northwest</c:v>
                </c:pt>
                <c:pt idx="6">
                  <c:v>California</c:v>
                </c:pt>
                <c:pt idx="7">
                  <c:v>Other</c:v>
                </c:pt>
              </c:strCache>
            </c:strRef>
          </c:cat>
          <c:val>
            <c:numRef>
              <c:f>Summary!$C$59:$C$66</c:f>
              <c:numCache>
                <c:formatCode>General</c:formatCode>
                <c:ptCount val="8"/>
                <c:pt idx="0">
                  <c:v>62</c:v>
                </c:pt>
                <c:pt idx="1">
                  <c:v>77</c:v>
                </c:pt>
                <c:pt idx="2">
                  <c:v>73</c:v>
                </c:pt>
                <c:pt idx="3">
                  <c:v>14</c:v>
                </c:pt>
                <c:pt idx="4">
                  <c:v>21</c:v>
                </c:pt>
                <c:pt idx="5">
                  <c:v>36</c:v>
                </c:pt>
                <c:pt idx="6">
                  <c:v>21</c:v>
                </c:pt>
                <c:pt idx="7">
                  <c:v>14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Southeast</a:t>
            </a:r>
            <a:r>
              <a:rPr lang="en-US" baseline="0"/>
              <a:t> Loan Programs 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4"/>
              <c:layout>
                <c:manualLayout>
                  <c:x val="2.160493827160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6"/>
              <c:layout>
                <c:manualLayout>
                  <c:x val="-5.2777777777777785E-2"/>
                  <c:y val="-3.24074074074074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8"/>
              <c:layout>
                <c:manualLayout>
                  <c:x val="-4.6296296296296301E-2"/>
                  <c:y val="2.7777777777777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691358024691364E-2"/>
                  <c:y val="-9.25925925925926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86419753086419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Graphs!$A$31:$A$41</c:f>
              <c:strCache>
                <c:ptCount val="11"/>
                <c:pt idx="0">
                  <c:v>Alabama</c:v>
                </c:pt>
                <c:pt idx="1">
                  <c:v>Arkansas</c:v>
                </c:pt>
                <c:pt idx="2">
                  <c:v>Florida</c:v>
                </c:pt>
                <c:pt idx="3">
                  <c:v>Georgia</c:v>
                </c:pt>
                <c:pt idx="4">
                  <c:v>Kentucky</c:v>
                </c:pt>
                <c:pt idx="5">
                  <c:v>Louisiana</c:v>
                </c:pt>
                <c:pt idx="6">
                  <c:v>Mississippi</c:v>
                </c:pt>
                <c:pt idx="7">
                  <c:v>North Carolina</c:v>
                </c:pt>
                <c:pt idx="8">
                  <c:v>South Carolina</c:v>
                </c:pt>
                <c:pt idx="9">
                  <c:v>Tennessee</c:v>
                </c:pt>
                <c:pt idx="10">
                  <c:v>Virginia</c:v>
                </c:pt>
              </c:strCache>
            </c:strRef>
          </c:cat>
          <c:val>
            <c:numRef>
              <c:f>Graphs!$C$31:$C$41</c:f>
              <c:numCache>
                <c:formatCode>General</c:formatCode>
                <c:ptCount val="11"/>
                <c:pt idx="0">
                  <c:v>10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12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</c:numCache>
            </c:numRef>
          </c:val>
        </c:ser>
        <c:dLbls>
          <c:showCatName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Southeast Loan Programs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2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Graphs!$E$31:$E$36</c:f>
              <c:strCache>
                <c:ptCount val="6"/>
                <c:pt idx="0">
                  <c:v>Residential Single Family</c:v>
                </c:pt>
                <c:pt idx="1">
                  <c:v>Residential Multi-Family</c:v>
                </c:pt>
                <c:pt idx="2">
                  <c:v>Small Commercial</c:v>
                </c:pt>
                <c:pt idx="3">
                  <c:v>Municipal</c:v>
                </c:pt>
                <c:pt idx="4">
                  <c:v>Non-Profit</c:v>
                </c:pt>
                <c:pt idx="5">
                  <c:v>School</c:v>
                </c:pt>
              </c:strCache>
            </c:strRef>
          </c:cat>
          <c:val>
            <c:numRef>
              <c:f>Graphs!$H$31:$H$36</c:f>
              <c:numCache>
                <c:formatCode>General</c:formatCode>
                <c:ptCount val="6"/>
                <c:pt idx="0">
                  <c:v>59</c:v>
                </c:pt>
                <c:pt idx="1">
                  <c:v>59</c:v>
                </c:pt>
                <c:pt idx="2">
                  <c:v>31</c:v>
                </c:pt>
                <c:pt idx="3">
                  <c:v>8</c:v>
                </c:pt>
                <c:pt idx="4">
                  <c:v>17</c:v>
                </c:pt>
                <c:pt idx="5">
                  <c:v>5</c:v>
                </c:pt>
              </c:numCache>
            </c:numRef>
          </c:val>
        </c:ser>
        <c:dLbls/>
        <c:gapWidth val="100"/>
        <c:overlap val="-70"/>
        <c:axId val="136369664"/>
        <c:axId val="136371200"/>
      </c:barChart>
      <c:catAx>
        <c:axId val="1363696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71200"/>
        <c:crosses val="autoZero"/>
        <c:auto val="1"/>
        <c:lblAlgn val="ctr"/>
        <c:lblOffset val="100"/>
      </c:catAx>
      <c:valAx>
        <c:axId val="136371200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6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EE Loan Programs by Sector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Graphs!$I$3:$I$8</c:f>
              <c:strCache>
                <c:ptCount val="6"/>
                <c:pt idx="0">
                  <c:v>Residential Single Family</c:v>
                </c:pt>
                <c:pt idx="1">
                  <c:v>Residential Multi-Family</c:v>
                </c:pt>
                <c:pt idx="2">
                  <c:v>Small Commercial</c:v>
                </c:pt>
                <c:pt idx="3">
                  <c:v>Municipal</c:v>
                </c:pt>
                <c:pt idx="4">
                  <c:v>Non-Profit</c:v>
                </c:pt>
                <c:pt idx="5">
                  <c:v>School</c:v>
                </c:pt>
              </c:strCache>
            </c:strRef>
          </c:cat>
          <c:val>
            <c:numRef>
              <c:f>Graphs!$J$3:$J$8</c:f>
              <c:numCache>
                <c:formatCode>General</c:formatCode>
                <c:ptCount val="6"/>
                <c:pt idx="0">
                  <c:v>105</c:v>
                </c:pt>
                <c:pt idx="1">
                  <c:v>108</c:v>
                </c:pt>
                <c:pt idx="2">
                  <c:v>117</c:v>
                </c:pt>
                <c:pt idx="3">
                  <c:v>38</c:v>
                </c:pt>
                <c:pt idx="4">
                  <c:v>54</c:v>
                </c:pt>
                <c:pt idx="5">
                  <c:v>27</c:v>
                </c:pt>
              </c:numCache>
            </c:numRef>
          </c:val>
        </c:ser>
        <c:dLbls/>
        <c:gapWidth val="100"/>
        <c:overlap val="-70"/>
        <c:axId val="136669824"/>
        <c:axId val="136683904"/>
      </c:barChart>
      <c:catAx>
        <c:axId val="1366698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83904"/>
        <c:crosses val="autoZero"/>
        <c:auto val="1"/>
        <c:lblAlgn val="ctr"/>
        <c:lblOffset val="100"/>
      </c:catAx>
      <c:valAx>
        <c:axId val="136683904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6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Southeast Loan Programs By Financing Mechanism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Graphs!$A$60:$A$62</c:f>
              <c:strCache>
                <c:ptCount val="3"/>
                <c:pt idx="0">
                  <c:v>Traditional Loan</c:v>
                </c:pt>
                <c:pt idx="1">
                  <c:v>On Bill Financing</c:v>
                </c:pt>
                <c:pt idx="2">
                  <c:v>PACE</c:v>
                </c:pt>
              </c:strCache>
            </c:strRef>
          </c:cat>
          <c:val>
            <c:numRef>
              <c:f>Graphs!$B$60:$B$62</c:f>
              <c:numCache>
                <c:formatCode>General</c:formatCode>
                <c:ptCount val="3"/>
                <c:pt idx="0">
                  <c:v>63</c:v>
                </c:pt>
                <c:pt idx="1">
                  <c:v>47</c:v>
                </c:pt>
                <c:pt idx="2">
                  <c:v>7</c:v>
                </c:pt>
              </c:numCache>
            </c:numRef>
          </c:val>
        </c:ser>
        <c:dLbls>
          <c:showCatName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EE Loan Programs by Program sponsor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Graphs!$N$3:$N$8</c:f>
              <c:strCache>
                <c:ptCount val="6"/>
                <c:pt idx="0">
                  <c:v>DOE Programs</c:v>
                </c:pt>
                <c:pt idx="1">
                  <c:v>ARRA</c:v>
                </c:pt>
                <c:pt idx="2">
                  <c:v>Private Lenders</c:v>
                </c:pt>
                <c:pt idx="3">
                  <c:v>State Government</c:v>
                </c:pt>
                <c:pt idx="4">
                  <c:v>Local Government</c:v>
                </c:pt>
                <c:pt idx="5">
                  <c:v>Utility</c:v>
                </c:pt>
              </c:strCache>
            </c:strRef>
          </c:cat>
          <c:val>
            <c:numRef>
              <c:f>Graphs!$O$3:$O$8</c:f>
              <c:numCache>
                <c:formatCode>General</c:formatCode>
                <c:ptCount val="6"/>
                <c:pt idx="0">
                  <c:v>7</c:v>
                </c:pt>
                <c:pt idx="1">
                  <c:v>20</c:v>
                </c:pt>
                <c:pt idx="2">
                  <c:v>19</c:v>
                </c:pt>
                <c:pt idx="3">
                  <c:v>49</c:v>
                </c:pt>
                <c:pt idx="4">
                  <c:v>29</c:v>
                </c:pt>
                <c:pt idx="5">
                  <c:v>87</c:v>
                </c:pt>
              </c:numCache>
            </c:numRef>
          </c:val>
        </c:ser>
        <c:dLbls/>
        <c:gapWidth val="100"/>
        <c:overlap val="-70"/>
        <c:axId val="136712576"/>
        <c:axId val="136714112"/>
      </c:barChart>
      <c:catAx>
        <c:axId val="1367125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4112"/>
        <c:crosses val="autoZero"/>
        <c:auto val="1"/>
        <c:lblAlgn val="ctr"/>
        <c:lblOffset val="100"/>
      </c:catAx>
      <c:valAx>
        <c:axId val="136714112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SOUTHEAST LOAN PROGRAMS BY PROGRAM SPONSOR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3.4722222222222224E-2"/>
                  <c:y val="1.38888888888888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6805555555555497E-2"/>
                  <c:y val="-2.77777777777778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083333333333273E-2"/>
                  <c:y val="6.01851851851851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Graphs!$N$31:$N$36</c:f>
              <c:strCache>
                <c:ptCount val="6"/>
                <c:pt idx="0">
                  <c:v>DOE Programs</c:v>
                </c:pt>
                <c:pt idx="1">
                  <c:v>ARRA</c:v>
                </c:pt>
                <c:pt idx="2">
                  <c:v>Private Lenders</c:v>
                </c:pt>
                <c:pt idx="3">
                  <c:v>State Government</c:v>
                </c:pt>
                <c:pt idx="4">
                  <c:v>Local Government</c:v>
                </c:pt>
                <c:pt idx="5">
                  <c:v>Utility</c:v>
                </c:pt>
              </c:strCache>
            </c:strRef>
          </c:cat>
          <c:val>
            <c:numRef>
              <c:f>Graphs!$O$31:$O$36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18</c:v>
                </c:pt>
                <c:pt idx="4">
                  <c:v>8</c:v>
                </c:pt>
                <c:pt idx="5">
                  <c:v>48</c:v>
                </c:pt>
              </c:numCache>
            </c:numRef>
          </c:val>
        </c:ser>
        <c:dLbls>
          <c:showCatName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10</xdr:row>
      <xdr:rowOff>180976</xdr:rowOff>
    </xdr:from>
    <xdr:to>
      <xdr:col>6</xdr:col>
      <xdr:colOff>85724</xdr:colOff>
      <xdr:row>24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43</xdr:row>
      <xdr:rowOff>9526</xdr:rowOff>
    </xdr:from>
    <xdr:to>
      <xdr:col>5</xdr:col>
      <xdr:colOff>419100</xdr:colOff>
      <xdr:row>56</xdr:row>
      <xdr:rowOff>152401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585786</xdr:colOff>
      <xdr:row>43</xdr:row>
      <xdr:rowOff>19050</xdr:rowOff>
    </xdr:from>
    <xdr:to>
      <xdr:col>11</xdr:col>
      <xdr:colOff>252411</xdr:colOff>
      <xdr:row>56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490537</xdr:colOff>
      <xdr:row>10</xdr:row>
      <xdr:rowOff>161926</xdr:rowOff>
    </xdr:from>
    <xdr:to>
      <xdr:col>12</xdr:col>
      <xdr:colOff>157162</xdr:colOff>
      <xdr:row>24</xdr:row>
      <xdr:rowOff>104776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52387</xdr:colOff>
      <xdr:row>58</xdr:row>
      <xdr:rowOff>185737</xdr:rowOff>
    </xdr:from>
    <xdr:to>
      <xdr:col>8</xdr:col>
      <xdr:colOff>738187</xdr:colOff>
      <xdr:row>72</xdr:row>
      <xdr:rowOff>128587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19050</xdr:colOff>
      <xdr:row>10</xdr:row>
      <xdr:rowOff>190500</xdr:rowOff>
    </xdr:from>
    <xdr:to>
      <xdr:col>19</xdr:col>
      <xdr:colOff>430530</xdr:colOff>
      <xdr:row>24</xdr:row>
      <xdr:rowOff>133350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681037</xdr:colOff>
      <xdr:row>43</xdr:row>
      <xdr:rowOff>57150</xdr:rowOff>
    </xdr:from>
    <xdr:to>
      <xdr:col>19</xdr:col>
      <xdr:colOff>315277</xdr:colOff>
      <xdr:row>57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1" defaultRowHeight="15.75"/>
  <cols>
    <col min="1" max="1" width="10.875" style="1"/>
    <col min="2" max="2" width="11" style="69"/>
    <col min="3" max="3" width="12.875" bestFit="1" customWidth="1"/>
    <col min="4" max="4" width="21.875" bestFit="1" customWidth="1"/>
    <col min="5" max="5" width="21.5" bestFit="1" customWidth="1"/>
    <col min="6" max="6" width="16.125" style="8" bestFit="1" customWidth="1"/>
    <col min="10" max="10" width="14.875" bestFit="1" customWidth="1"/>
    <col min="15" max="15" width="12.625" customWidth="1"/>
    <col min="17" max="17" width="14.125" bestFit="1" customWidth="1"/>
  </cols>
  <sheetData>
    <row r="1" spans="1:20">
      <c r="A1" s="1" t="s">
        <v>136</v>
      </c>
      <c r="C1" s="1"/>
    </row>
    <row r="2" spans="1:20">
      <c r="C2" s="1"/>
      <c r="D2" s="72" t="s">
        <v>137</v>
      </c>
      <c r="E2" s="72"/>
      <c r="F2" s="72"/>
      <c r="G2" s="72"/>
      <c r="H2" s="72"/>
      <c r="I2" s="72"/>
      <c r="J2" s="72" t="s">
        <v>669</v>
      </c>
      <c r="K2" s="72"/>
      <c r="L2" s="72"/>
      <c r="M2" s="72"/>
      <c r="N2" s="72"/>
      <c r="O2" s="72" t="s">
        <v>178</v>
      </c>
      <c r="P2" s="72"/>
      <c r="Q2" s="72"/>
      <c r="R2" s="72"/>
      <c r="S2" s="72"/>
      <c r="T2" s="72"/>
    </row>
    <row r="3" spans="1:20">
      <c r="A3" s="1" t="s">
        <v>22</v>
      </c>
      <c r="B3" s="1" t="s">
        <v>133</v>
      </c>
      <c r="C3" s="1" t="s">
        <v>135</v>
      </c>
      <c r="D3" s="1" t="s">
        <v>9</v>
      </c>
      <c r="E3" s="1" t="s">
        <v>10</v>
      </c>
      <c r="F3" s="10" t="s">
        <v>11</v>
      </c>
      <c r="G3" s="1" t="s">
        <v>12</v>
      </c>
      <c r="H3" s="1" t="s">
        <v>13</v>
      </c>
      <c r="I3" s="1" t="s">
        <v>48</v>
      </c>
      <c r="J3" s="10" t="s">
        <v>17</v>
      </c>
      <c r="K3" s="10" t="s">
        <v>1</v>
      </c>
      <c r="L3" s="10" t="s">
        <v>2</v>
      </c>
      <c r="M3" s="10" t="s">
        <v>3</v>
      </c>
      <c r="N3" s="10" t="s">
        <v>4</v>
      </c>
      <c r="O3" s="10" t="s">
        <v>500</v>
      </c>
      <c r="P3" s="10" t="s">
        <v>35</v>
      </c>
      <c r="Q3" s="10" t="s">
        <v>41</v>
      </c>
      <c r="R3" s="10" t="s">
        <v>50</v>
      </c>
      <c r="S3" s="10" t="s">
        <v>179</v>
      </c>
      <c r="T3" s="10" t="s">
        <v>52</v>
      </c>
    </row>
    <row r="4" spans="1:20">
      <c r="A4" s="1" t="s">
        <v>25</v>
      </c>
      <c r="B4" s="69" t="s">
        <v>7</v>
      </c>
      <c r="C4">
        <f>COUNTIF('EE Programs'!$H$4:$H$324,Summary!A4)</f>
        <v>6</v>
      </c>
      <c r="D4">
        <f>COUNTIF('EE Programs'!K$305:K$310,$A$59)</f>
        <v>0</v>
      </c>
      <c r="E4">
        <f>COUNTIF('EE Programs'!L$305:L$310,$A$59)</f>
        <v>0</v>
      </c>
      <c r="F4" s="8">
        <f>COUNTIF('EE Programs'!M$305:M$310,$A$59)</f>
        <v>0</v>
      </c>
      <c r="G4">
        <f>COUNTIF('EE Programs'!N$305:N$310,$A$59)</f>
        <v>0</v>
      </c>
      <c r="H4">
        <f>COUNTIF('EE Programs'!O$305:O$310,$A$59)</f>
        <v>0</v>
      </c>
      <c r="I4">
        <f>COUNTIF('EE Programs'!P$305:P$310,$A$59)</f>
        <v>0</v>
      </c>
      <c r="J4">
        <f>COUNTIF('EE Programs'!B$305:B$310,$A$59)</f>
        <v>0</v>
      </c>
      <c r="K4">
        <f>COUNTIF('EE Programs'!C$305:C$310,$A$59)</f>
        <v>0</v>
      </c>
      <c r="L4">
        <f>COUNTIF('EE Programs'!D$305:D$310,$A$59)</f>
        <v>0</v>
      </c>
      <c r="M4">
        <f>COUNTIF('EE Programs'!E$305:E$310,$A$59)</f>
        <v>0</v>
      </c>
      <c r="N4">
        <f>COUNTIF('EE Programs'!F$305:F$310,$A$59)</f>
        <v>0</v>
      </c>
      <c r="O4">
        <f>COUNTIF('EE Programs'!Q$305:Q$310,$A$59)</f>
        <v>0</v>
      </c>
      <c r="P4">
        <f>COUNTIF('EE Programs'!R$305:R$310,$A$59)</f>
        <v>0</v>
      </c>
      <c r="Q4">
        <f>COUNTIF('EE Programs'!S$305:S$310,$A$59)</f>
        <v>0</v>
      </c>
      <c r="R4">
        <f>COUNTIF('EE Programs'!T$305:T$310,$A$59)</f>
        <v>0</v>
      </c>
      <c r="S4">
        <f>COUNTIF('EE Programs'!U$305:U$310,$A$59)</f>
        <v>0</v>
      </c>
      <c r="T4">
        <f>COUNTIF('EE Programs'!V$305:V$310,$A$59)</f>
        <v>0</v>
      </c>
    </row>
    <row r="5" spans="1:20">
      <c r="A5" s="1" t="s">
        <v>24</v>
      </c>
      <c r="B5" s="69" t="s">
        <v>134</v>
      </c>
      <c r="C5">
        <f>COUNTIF('EE Programs'!$H$4:$H$324,Summary!A5)</f>
        <v>10</v>
      </c>
      <c r="D5">
        <f>COUNTIF('EE Programs'!L$5:L$14,$A$59)</f>
        <v>8</v>
      </c>
      <c r="E5">
        <f>COUNTIF('EE Programs'!M$5:M$14,$A$59)</f>
        <v>2</v>
      </c>
      <c r="F5" s="8">
        <f>COUNTIF('EE Programs'!N$5:N$14,$A$59)</f>
        <v>1</v>
      </c>
      <c r="G5">
        <f>COUNTIF('EE Programs'!O$5:O$14,$A$59)</f>
        <v>0</v>
      </c>
      <c r="H5">
        <f>COUNTIF('EE Programs'!P$5:P$14,$A$59)</f>
        <v>1</v>
      </c>
      <c r="I5">
        <f>COUNTIF('EE Programs'!Q$5:Q$14,$A$59)</f>
        <v>0</v>
      </c>
      <c r="J5">
        <f>COUNTIF('EE Programs'!B$5:B$14,$A$59)</f>
        <v>3</v>
      </c>
      <c r="K5">
        <f>COUNTIF('EE Programs'!C$5:C$14,$A$59)</f>
        <v>1</v>
      </c>
      <c r="L5">
        <f>COUNTIF('EE Programs'!D$5:D$14,$A$59)</f>
        <v>8</v>
      </c>
      <c r="M5">
        <f>COUNTIF('EE Programs'!E$5:E$14,$A$59)</f>
        <v>0</v>
      </c>
      <c r="N5">
        <f>COUNTIF('EE Programs'!F$5:F$14,$A$59)</f>
        <v>0</v>
      </c>
      <c r="O5">
        <f>COUNTIF('EE Programs'!Q$5:Q$14,$A$59)</f>
        <v>0</v>
      </c>
      <c r="P5">
        <f>COUNTIF('EE Programs'!R$5:R$14,$A$59)</f>
        <v>1</v>
      </c>
      <c r="Q5">
        <f>COUNTIF('EE Programs'!S$5:S$14,$A$59)</f>
        <v>1</v>
      </c>
      <c r="R5">
        <f>COUNTIF('EE Programs'!T$5:T$14,$A$59)</f>
        <v>2</v>
      </c>
      <c r="S5">
        <f>COUNTIF('EE Programs'!U$5:U$14,$A$59)</f>
        <v>0</v>
      </c>
      <c r="T5">
        <f>COUNTIF('EE Programs'!V$5:V$14,$A$59)</f>
        <v>9</v>
      </c>
    </row>
    <row r="6" spans="1:20">
      <c r="A6" s="1" t="s">
        <v>29</v>
      </c>
      <c r="B6" s="69" t="s">
        <v>134</v>
      </c>
      <c r="C6">
        <f>COUNTIF('EE Programs'!$H$4:$H$324,Summary!A6)</f>
        <v>6</v>
      </c>
      <c r="D6">
        <f>COUNTIF('EE Programs'!K$15:K$20,$A$59)</f>
        <v>3</v>
      </c>
      <c r="E6">
        <f>COUNTIF('EE Programs'!L$15:L$20,$A$59)</f>
        <v>2</v>
      </c>
      <c r="F6" s="8">
        <f>COUNTIF('EE Programs'!M$15:M$20,$A$59)</f>
        <v>2</v>
      </c>
      <c r="G6">
        <f>COUNTIF('EE Programs'!N$15:N$20,$A$59)</f>
        <v>1</v>
      </c>
      <c r="H6">
        <f>COUNTIF('EE Programs'!O$15:O$20,$A$59)</f>
        <v>0</v>
      </c>
      <c r="I6">
        <f>COUNTIF('EE Programs'!P$15:P$20,$A$59)</f>
        <v>0</v>
      </c>
      <c r="J6">
        <f>COUNTIF('EE Programs'!B$15:B$20,$A$59)</f>
        <v>2</v>
      </c>
      <c r="K6">
        <f>COUNTIF('EE Programs'!C$15:C$20,$A$59)</f>
        <v>0</v>
      </c>
      <c r="L6">
        <f>COUNTIF('EE Programs'!D$15:D$20,$A$59)</f>
        <v>3</v>
      </c>
      <c r="M6">
        <f>COUNTIF('EE Programs'!E$15:E$20,$A$59)</f>
        <v>1</v>
      </c>
      <c r="N6">
        <f>COUNTIF('EE Programs'!F$15:F$20,$A$59)</f>
        <v>0</v>
      </c>
      <c r="O6">
        <f>COUNTIF('EE Programs'!Q$15:Q$20,$A$59)</f>
        <v>0</v>
      </c>
      <c r="P6">
        <f>COUNTIF('EE Programs'!R$15:R$20,$A$59)</f>
        <v>1</v>
      </c>
      <c r="Q6">
        <f>COUNTIF('EE Programs'!S$15:S$20,$A$59)</f>
        <v>0</v>
      </c>
      <c r="R6">
        <f>COUNTIF('EE Programs'!T$15:T$20,$A$59)</f>
        <v>3</v>
      </c>
      <c r="S6">
        <f>COUNTIF('EE Programs'!U$15:U$20,$A$59)</f>
        <v>1</v>
      </c>
      <c r="T6">
        <f>COUNTIF('EE Programs'!V$15:V$20,$A$59)</f>
        <v>3</v>
      </c>
    </row>
    <row r="7" spans="1:20">
      <c r="A7" s="1" t="s">
        <v>143</v>
      </c>
      <c r="B7" s="69" t="s">
        <v>316</v>
      </c>
      <c r="C7">
        <f>COUNTIF('EE Programs'!$H$4:$H$324,Summary!A7)</f>
        <v>3</v>
      </c>
      <c r="D7">
        <f>COUNTIF('EE Programs'!K$231:K$233,$A$59)</f>
        <v>0</v>
      </c>
      <c r="E7">
        <f>COUNTIF('EE Programs'!L$231:L$233,$A$59)</f>
        <v>0</v>
      </c>
      <c r="F7" s="8">
        <f>COUNTIF('EE Programs'!M$231:M$233,$A$59)</f>
        <v>1</v>
      </c>
      <c r="G7">
        <f>COUNTIF('EE Programs'!N$231:N$233,$A$59)</f>
        <v>1</v>
      </c>
      <c r="H7">
        <f>COUNTIF('EE Programs'!O$231:O$233,$A$59)</f>
        <v>1</v>
      </c>
      <c r="I7">
        <f>COUNTIF('EE Programs'!P$231:P$233,$A$59)</f>
        <v>1</v>
      </c>
      <c r="J7">
        <f>COUNTIF('EE Programs'!B$231:B$233,$A$59)</f>
        <v>3</v>
      </c>
      <c r="K7">
        <f>COUNTIF('EE Programs'!C$231:C$233,$A$59)</f>
        <v>0</v>
      </c>
      <c r="L7">
        <f>COUNTIF('EE Programs'!D$231:D$233,$A$59)</f>
        <v>0</v>
      </c>
      <c r="M7">
        <f>COUNTIF('EE Programs'!E$231:E$233,$A$59)</f>
        <v>0</v>
      </c>
      <c r="N7">
        <f>COUNTIF('EE Programs'!F$231:F$233,$A$59)</f>
        <v>0</v>
      </c>
      <c r="O7">
        <f>COUNTIF('EE Programs'!Q$231:Q$233,$A$59)</f>
        <v>0</v>
      </c>
      <c r="P7">
        <f>COUNTIF('EE Programs'!R$231:R$233,$A$59)</f>
        <v>0</v>
      </c>
      <c r="Q7">
        <f>COUNTIF('EE Programs'!S$231:S$233,$A$59)</f>
        <v>1</v>
      </c>
      <c r="R7">
        <f>COUNTIF('EE Programs'!T$231:T$233,$A$59)</f>
        <v>0</v>
      </c>
      <c r="S7">
        <f>COUNTIF('EE Programs'!U$231:U$233,$A$59)</f>
        <v>0</v>
      </c>
      <c r="T7">
        <f>COUNTIF('EE Programs'!V$231:V$233,$A$59)</f>
        <v>1</v>
      </c>
    </row>
    <row r="8" spans="1:20">
      <c r="A8" s="1" t="s">
        <v>140</v>
      </c>
      <c r="B8" s="69" t="s">
        <v>757</v>
      </c>
      <c r="C8">
        <f>COUNTIF('EE Programs'!$H$4:$H$324,Summary!A8)</f>
        <v>21</v>
      </c>
      <c r="D8">
        <f>COUNTIF('EE Programs'!K256:K275,$A$59)+COUNTIF('EE Programs'!K318,$A$59)</f>
        <v>0</v>
      </c>
      <c r="E8">
        <f>COUNTIF('EE Programs'!L256:L275,$A$59)+COUNTIF('EE Programs'!L318,$A$59)</f>
        <v>5</v>
      </c>
      <c r="F8" s="8">
        <f>COUNTIF('EE Programs'!M256:M275,$A$59)+COUNTIF('EE Programs'!M318,$A$59)</f>
        <v>7</v>
      </c>
      <c r="G8">
        <f>COUNTIF('EE Programs'!N256:N275,$A$59)+COUNTIF('EE Programs'!N318,$A$59)</f>
        <v>3</v>
      </c>
      <c r="H8">
        <f>COUNTIF('EE Programs'!O256:O275,$A$59)+COUNTIF('EE Programs'!O318,$A$59)</f>
        <v>5</v>
      </c>
      <c r="I8">
        <f>COUNTIF('EE Programs'!P256:P275,$A$59)+COUNTIF('EE Programs'!P318,$A$59)</f>
        <v>3</v>
      </c>
      <c r="J8">
        <f>COUNTIF('EE Programs'!B256:B275,$A$59)+COUNTIF('EE Programs'!B318,$A$59)</f>
        <v>7</v>
      </c>
      <c r="K8">
        <f>COUNTIF('EE Programs'!C256:C275,$A$59)+COUNTIF('EE Programs'!C318,$A$59)</f>
        <v>0</v>
      </c>
      <c r="L8">
        <f>COUNTIF('EE Programs'!D256:D275,$A$59)+COUNTIF('EE Programs'!D318,$A$59)</f>
        <v>3</v>
      </c>
      <c r="M8">
        <f>COUNTIF('EE Programs'!E256:E275,$A$59)+COUNTIF('EE Programs'!E318,$A$59)</f>
        <v>0</v>
      </c>
      <c r="N8">
        <f>COUNTIF('EE Programs'!F256:F275,$A$59)+COUNTIF('EE Programs'!F318,$A$59)</f>
        <v>0</v>
      </c>
      <c r="O8">
        <f>COUNTIF('EE Programs'!Q256:Q275,$A$59)+COUNTIF('EE Programs'!Q318,$A$59)</f>
        <v>0</v>
      </c>
      <c r="P8">
        <f>COUNTIF('EE Programs'!R256:R275,$A$59)+COUNTIF('EE Programs'!R318,$A$59)</f>
        <v>0</v>
      </c>
      <c r="Q8">
        <f>COUNTIF('EE Programs'!S256:S275,$A$59)+COUNTIF('EE Programs'!S318,$A$59)</f>
        <v>1</v>
      </c>
      <c r="R8">
        <f>COUNTIF('EE Programs'!T256:T275,$A$59)+COUNTIF('EE Programs'!T318,$A$59)</f>
        <v>0</v>
      </c>
      <c r="S8">
        <f>COUNTIF('EE Programs'!U256:U275,$A$59)+COUNTIF('EE Programs'!U318,$A$59)</f>
        <v>0</v>
      </c>
      <c r="T8">
        <f>COUNTIF('EE Programs'!V256:V275,$A$59)+COUNTIF('EE Programs'!V318,$A$59)</f>
        <v>7</v>
      </c>
    </row>
    <row r="9" spans="1:20">
      <c r="A9" s="1" t="s">
        <v>171</v>
      </c>
      <c r="B9" s="69" t="s">
        <v>316</v>
      </c>
      <c r="C9">
        <f>COUNTIF('EE Programs'!$H$4:$H$324,Summary!A9)</f>
        <v>6</v>
      </c>
      <c r="D9">
        <f>COUNTIF('EE Programs'!K$234:K$239,$A$59)</f>
        <v>2</v>
      </c>
      <c r="E9">
        <f>COUNTIF('EE Programs'!L$234:L$239,$A$59)</f>
        <v>2</v>
      </c>
      <c r="F9" s="8">
        <f>COUNTIF('EE Programs'!M$234:M$239,$A$59)</f>
        <v>3</v>
      </c>
      <c r="G9">
        <f>COUNTIF('EE Programs'!N$234:N$239,$A$59)</f>
        <v>1</v>
      </c>
      <c r="H9">
        <f>COUNTIF('EE Programs'!O$234:O$239,$A$59)</f>
        <v>1</v>
      </c>
      <c r="I9">
        <f>COUNTIF('EE Programs'!P$234:P$239,$A$59)</f>
        <v>0</v>
      </c>
      <c r="J9">
        <f>COUNTIF('EE Programs'!B$234:B$239,$A$59)</f>
        <v>3</v>
      </c>
      <c r="K9">
        <f>COUNTIF('EE Programs'!C$234:C$239,$A$59)</f>
        <v>0</v>
      </c>
      <c r="L9">
        <f>COUNTIF('EE Programs'!D$234:D$239,$A$59)</f>
        <v>0</v>
      </c>
      <c r="M9">
        <f>COUNTIF('EE Programs'!E$234:E$239,$A$59)</f>
        <v>0</v>
      </c>
      <c r="N9">
        <f>COUNTIF('EE Programs'!F$234:F$239,$A$59)</f>
        <v>0</v>
      </c>
      <c r="O9">
        <f>COUNTIF('EE Programs'!Q$234:Q$239,$A$59)</f>
        <v>0</v>
      </c>
      <c r="P9">
        <f>COUNTIF('EE Programs'!R$234:R$239,$A$59)</f>
        <v>1</v>
      </c>
      <c r="Q9">
        <f>COUNTIF('EE Programs'!S$234:S$239,$A$59)</f>
        <v>2</v>
      </c>
      <c r="R9">
        <f>COUNTIF('EE Programs'!T$234:T$239,$A$59)</f>
        <v>1</v>
      </c>
      <c r="S9">
        <f>COUNTIF('EE Programs'!U$234:U$239,$A$59)</f>
        <v>1</v>
      </c>
      <c r="T9">
        <f>COUNTIF('EE Programs'!V$234:V$239,$A$59)</f>
        <v>0</v>
      </c>
    </row>
    <row r="10" spans="1:20">
      <c r="A10" s="10" t="s">
        <v>127</v>
      </c>
      <c r="B10" s="7" t="s">
        <v>190</v>
      </c>
      <c r="C10">
        <f>COUNTIF('EE Programs'!$H$4:$H$324,Summary!A10)</f>
        <v>11</v>
      </c>
      <c r="D10">
        <f>COUNTIF('EE Programs'!K$83,$A$59)+COUNTIF('EE Programs'!K$109:K$118,$A$59)</f>
        <v>0</v>
      </c>
      <c r="E10">
        <f>COUNTIF('EE Programs'!L$83,$A$59)+COUNTIF('EE Programs'!L$109:L$118,$A$59)</f>
        <v>1</v>
      </c>
      <c r="F10" s="8">
        <f>COUNTIF('EE Programs'!M$83,$A$59)+COUNTIF('EE Programs'!M$109:M$118,$A$59)</f>
        <v>4</v>
      </c>
      <c r="G10">
        <f>COUNTIF('EE Programs'!N$83,$A$59)+COUNTIF('EE Programs'!N$109:N$118,$A$59)</f>
        <v>3</v>
      </c>
      <c r="H10">
        <f>COUNTIF('EE Programs'!O$83,$A$59)+COUNTIF('EE Programs'!O$109:O$118,$A$59)</f>
        <v>2</v>
      </c>
      <c r="I10">
        <f>COUNTIF('EE Programs'!P$83,$A$59)+COUNTIF('EE Programs'!P$109:P$118,$A$59)</f>
        <v>1</v>
      </c>
      <c r="J10">
        <f>COUNTIF('EE Programs'!B$83,$A$59)+COUNTIF('EE Programs'!B$109:B$118,$A$59)</f>
        <v>3</v>
      </c>
      <c r="K10">
        <f>COUNTIF('EE Programs'!C$83,$A$59)+COUNTIF('EE Programs'!C$109:C$118,$A$59)</f>
        <v>0</v>
      </c>
      <c r="L10">
        <f>COUNTIF('EE Programs'!D$83,$A$59)+COUNTIF('EE Programs'!D$109:D$118,$A$59)</f>
        <v>1</v>
      </c>
      <c r="M10">
        <f>COUNTIF('EE Programs'!E$83,$A$59)+COUNTIF('EE Programs'!E$109:E$118,$A$59)</f>
        <v>1</v>
      </c>
      <c r="N10">
        <f>COUNTIF('EE Programs'!F$83,$A$59)+COUNTIF('EE Programs'!F$109:F$118,$A$59)</f>
        <v>0</v>
      </c>
      <c r="O10">
        <f>COUNTIF('EE Programs'!Q$83,$A$59)+COUNTIF('EE Programs'!Q$109:Q$118,$A$59)</f>
        <v>0</v>
      </c>
      <c r="P10">
        <f>COUNTIF('EE Programs'!R$83,$A$59)+COUNTIF('EE Programs'!R$109:R$118,$A$59)</f>
        <v>0</v>
      </c>
      <c r="Q10">
        <f>COUNTIF('EE Programs'!S$83,$A$59)+COUNTIF('EE Programs'!S$109:S$118,$A$59)</f>
        <v>2</v>
      </c>
      <c r="R10">
        <f>COUNTIF('EE Programs'!T$83,$A$59)+COUNTIF('EE Programs'!T$109:T$118,$A$59)</f>
        <v>0</v>
      </c>
      <c r="S10">
        <f>COUNTIF('EE Programs'!U$83,$A$59)+COUNTIF('EE Programs'!U$109:U$118,$A$59)</f>
        <v>0</v>
      </c>
      <c r="T10">
        <f>COUNTIF('EE Programs'!V$83,$A$59)+COUNTIF('EE Programs'!V$109:V$118,$A$59)</f>
        <v>2</v>
      </c>
    </row>
    <row r="11" spans="1:20">
      <c r="A11" s="10" t="s">
        <v>166</v>
      </c>
      <c r="B11" s="7" t="s">
        <v>7</v>
      </c>
      <c r="C11">
        <f>COUNTIF('EE Programs'!$H$4:$H$324,Summary!A11)</f>
        <v>1</v>
      </c>
      <c r="D11">
        <f>COUNTIF('EE Programs'!K144,$A$59)</f>
        <v>0</v>
      </c>
      <c r="E11">
        <f>COUNTIF('EE Programs'!L144,$A$59)</f>
        <v>1</v>
      </c>
      <c r="F11" s="8">
        <f>COUNTIF('EE Programs'!M144,$A$59)</f>
        <v>1</v>
      </c>
      <c r="G11">
        <f>COUNTIF('EE Programs'!N144,$A$59)</f>
        <v>1</v>
      </c>
      <c r="H11">
        <f>COUNTIF('EE Programs'!O144,$A$59)</f>
        <v>1</v>
      </c>
      <c r="I11">
        <f>COUNTIF('EE Programs'!P144,$A$59)</f>
        <v>0</v>
      </c>
      <c r="J11">
        <f>COUNTIF('EE Programs'!B144,$A$59)</f>
        <v>0</v>
      </c>
      <c r="K11">
        <f>COUNTIF('EE Programs'!C144,$A$59)</f>
        <v>0</v>
      </c>
      <c r="L11">
        <f>COUNTIF('EE Programs'!D144,$A$59)</f>
        <v>0</v>
      </c>
      <c r="M11">
        <f>COUNTIF('EE Programs'!E144,$A$59)</f>
        <v>1</v>
      </c>
      <c r="N11">
        <f>COUNTIF('EE Programs'!F144,$A$59)</f>
        <v>1</v>
      </c>
      <c r="O11">
        <f>COUNTIF('EE Programs'!Q144,$A$59)</f>
        <v>0</v>
      </c>
      <c r="P11">
        <f>COUNTIF('EE Programs'!R144,$A$59)</f>
        <v>0</v>
      </c>
      <c r="Q11">
        <f>COUNTIF('EE Programs'!S144,$A$59)</f>
        <v>0</v>
      </c>
      <c r="R11">
        <f>COUNTIF('EE Programs'!T144,$A$59)</f>
        <v>0</v>
      </c>
      <c r="S11">
        <f>COUNTIF('EE Programs'!U144,$A$59)</f>
        <v>1</v>
      </c>
      <c r="T11">
        <f>COUNTIF('EE Programs'!V144,$A$59)</f>
        <v>0</v>
      </c>
    </row>
    <row r="12" spans="1:20">
      <c r="A12" s="10" t="s">
        <v>164</v>
      </c>
      <c r="B12" s="7" t="s">
        <v>190</v>
      </c>
      <c r="C12">
        <f>COUNTIF('EE Programs'!$H$4:$H$324,Summary!A12)</f>
        <v>0</v>
      </c>
      <c r="D12">
        <v>0</v>
      </c>
      <c r="E12">
        <v>0</v>
      </c>
      <c r="F12" s="8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>
      <c r="A13" s="1" t="s">
        <v>26</v>
      </c>
      <c r="B13" s="7" t="s">
        <v>134</v>
      </c>
      <c r="C13">
        <f>COUNTIF('EE Programs'!$H$4:$H$324,Summary!A13)</f>
        <v>10</v>
      </c>
      <c r="D13">
        <f>COUNTIF('EE Programs'!K$21:K$30,$A$59)</f>
        <v>10</v>
      </c>
      <c r="E13">
        <f>COUNTIF('EE Programs'!L$21:L$30,$A$59)</f>
        <v>10</v>
      </c>
      <c r="F13" s="8">
        <f>COUNTIF('EE Programs'!M$21:M$30,$A$59)</f>
        <v>2</v>
      </c>
      <c r="G13">
        <f>COUNTIF('EE Programs'!N$21:N$30,$A$59)</f>
        <v>0</v>
      </c>
      <c r="H13">
        <f>COUNTIF('EE Programs'!O$21:O$30,$A$59)</f>
        <v>0</v>
      </c>
      <c r="I13">
        <f>COUNTIF('EE Programs'!P$21:P$30,$A$59)</f>
        <v>0</v>
      </c>
      <c r="J13">
        <f>COUNTIF('EE Programs'!B$21:B$30,$A$59)</f>
        <v>8</v>
      </c>
      <c r="K13">
        <f>COUNTIF('EE Programs'!C$21:C$30,$A$59)</f>
        <v>0</v>
      </c>
      <c r="L13">
        <f>COUNTIF('EE Programs'!D$21:D$30,$A$59)</f>
        <v>6</v>
      </c>
      <c r="M13">
        <f>COUNTIF('EE Programs'!E$21:E$30,$A$59)</f>
        <v>2</v>
      </c>
      <c r="N13">
        <f>COUNTIF('EE Programs'!F$21:F$30,$A$59)</f>
        <v>0</v>
      </c>
      <c r="O13">
        <f>COUNTIF('EE Programs'!Q$21:Q$30,$A$59)</f>
        <v>1</v>
      </c>
      <c r="P13">
        <f>COUNTIF('EE Programs'!R$21:R$30,$A$59)</f>
        <v>0</v>
      </c>
      <c r="Q13">
        <f>COUNTIF('EE Programs'!S$21:S$30,$A$59)</f>
        <v>1</v>
      </c>
      <c r="R13">
        <f>COUNTIF('EE Programs'!T$21:T$30,$A$59)</f>
        <v>0</v>
      </c>
      <c r="S13">
        <f>COUNTIF('EE Programs'!U$21:U$30,$A$59)</f>
        <v>2</v>
      </c>
      <c r="T13">
        <f>COUNTIF('EE Programs'!V$21:V$30,$A$59)</f>
        <v>6</v>
      </c>
    </row>
    <row r="14" spans="1:20">
      <c r="A14" s="1" t="s">
        <v>27</v>
      </c>
      <c r="B14" s="7" t="s">
        <v>134</v>
      </c>
      <c r="C14">
        <f>COUNTIF('EE Programs'!$H$4:$H$324,Summary!A14)</f>
        <v>10</v>
      </c>
      <c r="D14">
        <f>COUNTIF('EE Programs'!K$31:K$40,$A$59)</f>
        <v>8</v>
      </c>
      <c r="E14">
        <f>COUNTIF('EE Programs'!L$31:L$40,$A$59)</f>
        <v>8</v>
      </c>
      <c r="F14" s="8">
        <f>COUNTIF('EE Programs'!M$31:M$40,$A$59)</f>
        <v>4</v>
      </c>
      <c r="G14">
        <f>COUNTIF('EE Programs'!N$31:N$40,$A$59)</f>
        <v>1</v>
      </c>
      <c r="H14">
        <f>COUNTIF('EE Programs'!O$31:O$40,$A$59)</f>
        <v>0</v>
      </c>
      <c r="I14">
        <f>COUNTIF('EE Programs'!P$31:P$40,$A$59)</f>
        <v>1</v>
      </c>
      <c r="J14">
        <f>COUNTIF('EE Programs'!B$31:B$40,$A$59)</f>
        <v>9</v>
      </c>
      <c r="K14">
        <f>COUNTIF('EE Programs'!C$31:C$40,$A$59)</f>
        <v>0</v>
      </c>
      <c r="L14">
        <f>COUNTIF('EE Programs'!D$31:D$40,$A$59)</f>
        <v>6</v>
      </c>
      <c r="M14">
        <f>COUNTIF('EE Programs'!E$31:E$40,$A$59)</f>
        <v>1</v>
      </c>
      <c r="N14">
        <f>COUNTIF('EE Programs'!F$31:F$40,$A$59)</f>
        <v>0</v>
      </c>
      <c r="O14">
        <f>COUNTIF('EE Programs'!Q$31:Q$40,$A$59)</f>
        <v>0</v>
      </c>
      <c r="P14">
        <f>COUNTIF('EE Programs'!R$31:R$40,$A$59)</f>
        <v>0</v>
      </c>
      <c r="Q14">
        <f>COUNTIF('EE Programs'!S$31:S$40,$A$59)</f>
        <v>0</v>
      </c>
      <c r="R14">
        <f>COUNTIF('EE Programs'!T$31:T$40,$A$59)</f>
        <v>3</v>
      </c>
      <c r="S14">
        <f>COUNTIF('EE Programs'!U$31:U$40,$A$59)</f>
        <v>1</v>
      </c>
      <c r="T14">
        <f>COUNTIF('EE Programs'!V$31:V$40,$A$59)</f>
        <v>6</v>
      </c>
    </row>
    <row r="15" spans="1:20">
      <c r="A15" s="1" t="s">
        <v>173</v>
      </c>
      <c r="B15" s="7" t="s">
        <v>7</v>
      </c>
      <c r="C15">
        <f>COUNTIF('EE Programs'!$H$4:$H$324,Summary!A15)</f>
        <v>7</v>
      </c>
      <c r="D15">
        <f>COUNTIF('EE Programs'!K$311:K$317,$A$59)</f>
        <v>2</v>
      </c>
      <c r="E15">
        <f>COUNTIF('EE Programs'!L$311:L$317,$A$59)</f>
        <v>2</v>
      </c>
      <c r="F15" s="8">
        <f>COUNTIF('EE Programs'!M$311:M$317,$A$59)</f>
        <v>2</v>
      </c>
      <c r="G15">
        <f>COUNTIF('EE Programs'!N$311:N$317,$A$59)</f>
        <v>0</v>
      </c>
      <c r="H15">
        <f>COUNTIF('EE Programs'!O$311:O$317,$A$59)</f>
        <v>1</v>
      </c>
      <c r="I15">
        <f>COUNTIF('EE Programs'!P$311:P$317,$A$59)</f>
        <v>0</v>
      </c>
      <c r="J15">
        <f>COUNTIF('EE Programs'!B$311:B$317,$A$59)</f>
        <v>2</v>
      </c>
      <c r="K15">
        <f>COUNTIF('EE Programs'!C$311:C$317,$A$59)</f>
        <v>0</v>
      </c>
      <c r="L15">
        <f>COUNTIF('EE Programs'!D$311:D$317,$A$59)</f>
        <v>1</v>
      </c>
      <c r="M15">
        <f>COUNTIF('EE Programs'!E$311:E$317,$A$59)</f>
        <v>0</v>
      </c>
      <c r="N15">
        <f>COUNTIF('EE Programs'!F$311:F$317,$A$59)</f>
        <v>0</v>
      </c>
      <c r="O15">
        <f>COUNTIF('EE Programs'!Q$311:Q$317,$A$59)</f>
        <v>0</v>
      </c>
      <c r="P15">
        <f>COUNTIF('EE Programs'!R$311:R$317,$A$59)</f>
        <v>1</v>
      </c>
      <c r="Q15">
        <f>COUNTIF('EE Programs'!S$311:S$317,$A$59)</f>
        <v>0</v>
      </c>
      <c r="R15">
        <f>COUNTIF('EE Programs'!T$311:T$317,$A$59)</f>
        <v>1</v>
      </c>
      <c r="S15">
        <f>COUNTIF('EE Programs'!U$311:U$317,$A$59)</f>
        <v>0</v>
      </c>
      <c r="T15">
        <f>COUNTIF('EE Programs'!V$311:V$317,$A$59)</f>
        <v>1</v>
      </c>
    </row>
    <row r="16" spans="1:20">
      <c r="A16" s="1" t="s">
        <v>170</v>
      </c>
      <c r="B16" s="7" t="s">
        <v>235</v>
      </c>
      <c r="C16">
        <f>COUNTIF('EE Programs'!$H$4:$H$324,Summary!A16)</f>
        <v>5</v>
      </c>
      <c r="D16">
        <f>COUNTIF('EE Programs'!K$189:K$193,$A$59)</f>
        <v>2</v>
      </c>
      <c r="E16">
        <f>COUNTIF('EE Programs'!L$189:L$193,$A$59)</f>
        <v>2</v>
      </c>
      <c r="F16">
        <f>COUNTIF('EE Programs'!M$189:M$193,$A$59)</f>
        <v>3</v>
      </c>
      <c r="G16">
        <f>COUNTIF('EE Programs'!N$189:N$193,$A$59)</f>
        <v>0</v>
      </c>
      <c r="H16">
        <f>COUNTIF('EE Programs'!O$189:O$193,$A$59)</f>
        <v>0</v>
      </c>
      <c r="I16">
        <f>COUNTIF('EE Programs'!P$189:P$193,$A$59)</f>
        <v>0</v>
      </c>
      <c r="J16">
        <f>COUNTIF('EE Programs'!B$189:B$193,$A$59)</f>
        <v>3</v>
      </c>
      <c r="K16">
        <f>COUNTIF('EE Programs'!C$189:C$193,$A$59)</f>
        <v>0</v>
      </c>
      <c r="L16">
        <f>COUNTIF('EE Programs'!D$189:D$193,$A$59)</f>
        <v>0</v>
      </c>
      <c r="M16">
        <f>COUNTIF('EE Programs'!E$189:E$193,$A$59)</f>
        <v>0</v>
      </c>
      <c r="N16">
        <f>COUNTIF('EE Programs'!F$189:F$193,$A$59)</f>
        <v>0</v>
      </c>
      <c r="O16">
        <f>COUNTIF('EE Programs'!Q$189:Q$193,$A$59)</f>
        <v>0</v>
      </c>
      <c r="P16">
        <f>COUNTIF('EE Programs'!R$189:R$193,$A$59)</f>
        <v>0</v>
      </c>
      <c r="Q16">
        <f>COUNTIF('EE Programs'!S$189:S$193,$A$59)</f>
        <v>0</v>
      </c>
      <c r="R16">
        <f>COUNTIF('EE Programs'!T$189:T$193,$A$59)</f>
        <v>2</v>
      </c>
      <c r="S16">
        <f>COUNTIF('EE Programs'!U$189:U$193,$A$59)</f>
        <v>0</v>
      </c>
      <c r="T16">
        <f>COUNTIF('EE Programs'!V$189:V$193,$A$59)</f>
        <v>1</v>
      </c>
    </row>
    <row r="17" spans="1:20">
      <c r="A17" s="1" t="s">
        <v>144</v>
      </c>
      <c r="B17" s="7" t="s">
        <v>756</v>
      </c>
      <c r="C17">
        <f>COUNTIF('EE Programs'!$H$4:$H$324,Summary!A17)</f>
        <v>6</v>
      </c>
      <c r="D17">
        <f>COUNTIF('EE Programs'!K$247:K$252,$A$59)</f>
        <v>0</v>
      </c>
      <c r="E17">
        <f>COUNTIF('EE Programs'!L$247:L$252,$A$59)</f>
        <v>1</v>
      </c>
      <c r="F17">
        <f>COUNTIF('EE Programs'!M$247:M$252,$A$59)</f>
        <v>3</v>
      </c>
      <c r="G17">
        <f>COUNTIF('EE Programs'!N$247:N$252,$A$59)</f>
        <v>2</v>
      </c>
      <c r="H17">
        <f>COUNTIF('EE Programs'!O$247:O$252,$A$59)</f>
        <v>1</v>
      </c>
      <c r="I17">
        <f>COUNTIF('EE Programs'!P$247:P$252,$A$59)</f>
        <v>2</v>
      </c>
      <c r="J17">
        <f>COUNTIF('EE Programs'!B$247:B$252,$A$59)</f>
        <v>3</v>
      </c>
      <c r="K17">
        <f>COUNTIF('EE Programs'!C$247:C$252,$A$59)</f>
        <v>0</v>
      </c>
      <c r="L17">
        <f>COUNTIF('EE Programs'!D$247:D$252,$A$59)</f>
        <v>0</v>
      </c>
      <c r="M17">
        <f>COUNTIF('EE Programs'!E$247:E$252,$A$59)</f>
        <v>0</v>
      </c>
      <c r="N17">
        <f>COUNTIF('EE Programs'!F$247:F$252,$A$59)</f>
        <v>1</v>
      </c>
      <c r="O17">
        <f>COUNTIF('EE Programs'!Q$247:Q$252,$A$59)</f>
        <v>0</v>
      </c>
      <c r="P17">
        <f>COUNTIF('EE Programs'!R$247:R$252,$A$59)</f>
        <v>0</v>
      </c>
      <c r="Q17">
        <f>COUNTIF('EE Programs'!S$247:S$252,$A$59)</f>
        <v>0</v>
      </c>
      <c r="R17">
        <f>COUNTIF('EE Programs'!T$247:T$252,$A$59)</f>
        <v>0</v>
      </c>
      <c r="S17">
        <f>COUNTIF('EE Programs'!U$247:U$252,$A$59)</f>
        <v>1</v>
      </c>
      <c r="T17">
        <f>COUNTIF('EE Programs'!V$247:V$252,$A$59)</f>
        <v>1</v>
      </c>
    </row>
    <row r="18" spans="1:20">
      <c r="A18" s="1" t="s">
        <v>153</v>
      </c>
      <c r="B18" s="7" t="s">
        <v>235</v>
      </c>
      <c r="C18">
        <f>COUNTIF('EE Programs'!$H$4:$H$324,Summary!A18)</f>
        <v>5</v>
      </c>
      <c r="D18">
        <f>COUNTIF('EE Programs'!K$162:K$166,$A$59)</f>
        <v>1</v>
      </c>
      <c r="E18">
        <f>COUNTIF('EE Programs'!L$162:L$166,$A$59)</f>
        <v>1</v>
      </c>
      <c r="F18">
        <f>COUNTIF('EE Programs'!M$162:M$166,$A$59)</f>
        <v>2</v>
      </c>
      <c r="G18">
        <f>COUNTIF('EE Programs'!N$162:N$166,$A$59)</f>
        <v>1</v>
      </c>
      <c r="H18">
        <f>COUNTIF('EE Programs'!O$162:O$166,$A$59)</f>
        <v>1</v>
      </c>
      <c r="I18">
        <f>COUNTIF('EE Programs'!P$162:P$166,$A$59)</f>
        <v>1</v>
      </c>
      <c r="J18">
        <f>COUNTIF('EE Programs'!B$162:B$166,$A$59)</f>
        <v>2</v>
      </c>
      <c r="K18">
        <f>COUNTIF('EE Programs'!C$162:C$166,$A$59)</f>
        <v>0</v>
      </c>
      <c r="L18">
        <f>COUNTIF('EE Programs'!D$162:D$166,$A$59)</f>
        <v>0</v>
      </c>
      <c r="M18">
        <f>COUNTIF('EE Programs'!E$162:E$166,$A$59)</f>
        <v>0</v>
      </c>
      <c r="N18">
        <f>COUNTIF('EE Programs'!F$162:F$166,$A$59)</f>
        <v>0</v>
      </c>
      <c r="O18">
        <f>COUNTIF('EE Programs'!Q$162:Q$166,$A$59)</f>
        <v>0</v>
      </c>
      <c r="P18">
        <f>COUNTIF('EE Programs'!R$162:R$166,$A$59)</f>
        <v>0</v>
      </c>
      <c r="Q18">
        <f>COUNTIF('EE Programs'!S$162:S$166,$A$59)</f>
        <v>0</v>
      </c>
      <c r="R18">
        <f>COUNTIF('EE Programs'!T$162:T$166,$A$59)</f>
        <v>1</v>
      </c>
      <c r="S18">
        <f>COUNTIF('EE Programs'!U$162:U$166,$A$59)</f>
        <v>0</v>
      </c>
      <c r="T18">
        <f>COUNTIF('EE Programs'!V$162:V$166,$A$59)</f>
        <v>1</v>
      </c>
    </row>
    <row r="19" spans="1:20">
      <c r="A19" s="1" t="s">
        <v>154</v>
      </c>
      <c r="B19" s="7" t="s">
        <v>235</v>
      </c>
      <c r="C19">
        <f>COUNTIF('EE Programs'!$H$4:$H$324,Summary!A19)</f>
        <v>2</v>
      </c>
      <c r="D19">
        <f>COUNTIF('EE Programs'!K$152:K$153,$A$59)</f>
        <v>0</v>
      </c>
      <c r="E19">
        <f>COUNTIF('EE Programs'!L$152:L$153,$A$59)</f>
        <v>0</v>
      </c>
      <c r="F19">
        <f>COUNTIF('EE Programs'!M$152:M$153,$A$59)</f>
        <v>0</v>
      </c>
      <c r="G19">
        <f>COUNTIF('EE Programs'!N$152:N$153,$A$59)</f>
        <v>0</v>
      </c>
      <c r="H19">
        <f>COUNTIF('EE Programs'!O$152:O$153,$A$59)</f>
        <v>0</v>
      </c>
      <c r="I19">
        <f>COUNTIF('EE Programs'!P$152:P$153,$A$59)</f>
        <v>0</v>
      </c>
      <c r="J19">
        <f>COUNTIF('EE Programs'!B$152:B$153,$A$59)</f>
        <v>0</v>
      </c>
      <c r="K19">
        <f>COUNTIF('EE Programs'!C$152:C$153,$A$59)</f>
        <v>0</v>
      </c>
      <c r="L19">
        <f>COUNTIF('EE Programs'!D$152:D$153,$A$59)</f>
        <v>0</v>
      </c>
      <c r="M19">
        <f>COUNTIF('EE Programs'!E$152:E$153,$A$59)</f>
        <v>0</v>
      </c>
      <c r="N19">
        <f>COUNTIF('EE Programs'!F$152:F$153,$A$59)</f>
        <v>0</v>
      </c>
      <c r="O19">
        <f>COUNTIF('EE Programs'!Q$152:Q$153,$A$59)</f>
        <v>0</v>
      </c>
      <c r="P19">
        <f>COUNTIF('EE Programs'!R$152:R$153,$A$59)</f>
        <v>0</v>
      </c>
      <c r="Q19">
        <f>COUNTIF('EE Programs'!S$152:S$153,$A$59)</f>
        <v>0</v>
      </c>
      <c r="R19">
        <f>COUNTIF('EE Programs'!T$152:T$153,$A$59)</f>
        <v>0</v>
      </c>
      <c r="S19">
        <f>COUNTIF('EE Programs'!U$152:U$153,$A$59)</f>
        <v>0</v>
      </c>
      <c r="T19">
        <f>COUNTIF('EE Programs'!V$152:V$153,$A$59)</f>
        <v>0</v>
      </c>
    </row>
    <row r="20" spans="1:20">
      <c r="A20" s="1" t="s">
        <v>150</v>
      </c>
      <c r="B20" s="7" t="s">
        <v>235</v>
      </c>
      <c r="C20">
        <f>COUNTIF('EE Programs'!$H$4:$H$324,Summary!A20)</f>
        <v>1</v>
      </c>
      <c r="D20">
        <f>COUNTIF('EE Programs'!K$208,$A$59)</f>
        <v>1</v>
      </c>
      <c r="E20">
        <f>COUNTIF('EE Programs'!L$208,$A$59)</f>
        <v>1</v>
      </c>
      <c r="F20">
        <f>COUNTIF('EE Programs'!M$208,$A$59)</f>
        <v>1</v>
      </c>
      <c r="G20">
        <f>COUNTIF('EE Programs'!N$208,$A$59)</f>
        <v>0</v>
      </c>
      <c r="H20">
        <f>COUNTIF('EE Programs'!O$208,$A$59)</f>
        <v>0</v>
      </c>
      <c r="I20">
        <f>COUNTIF('EE Programs'!P$208,$A$59)</f>
        <v>0</v>
      </c>
      <c r="J20">
        <f>COUNTIF('EE Programs'!B$208,$A$59)</f>
        <v>1</v>
      </c>
      <c r="K20">
        <f>COUNTIF('EE Programs'!C$208,$A$59)</f>
        <v>0</v>
      </c>
      <c r="L20">
        <f>COUNTIF('EE Programs'!D$208,$A$59)</f>
        <v>1</v>
      </c>
      <c r="M20">
        <f>COUNTIF('EE Programs'!E$208,$A$59)</f>
        <v>0</v>
      </c>
      <c r="N20">
        <f>COUNTIF('EE Programs'!F$208,$A$59)</f>
        <v>0</v>
      </c>
      <c r="O20">
        <f>COUNTIF('EE Programs'!Q$208,$A$59)</f>
        <v>0</v>
      </c>
      <c r="P20">
        <f>COUNTIF('EE Programs'!R$208,$A$59)</f>
        <v>0</v>
      </c>
      <c r="Q20">
        <f>COUNTIF('EE Programs'!S$208,$A$59)</f>
        <v>0</v>
      </c>
      <c r="R20">
        <f>COUNTIF('EE Programs'!T$208,$A$59)</f>
        <v>0</v>
      </c>
      <c r="S20">
        <f>COUNTIF('EE Programs'!U$208,$A$59)</f>
        <v>0</v>
      </c>
      <c r="T20">
        <f>COUNTIF('EE Programs'!V$208,$A$59)</f>
        <v>1</v>
      </c>
    </row>
    <row r="21" spans="1:20">
      <c r="A21" s="1" t="s">
        <v>28</v>
      </c>
      <c r="B21" s="7" t="s">
        <v>134</v>
      </c>
      <c r="C21">
        <f>COUNTIF('EE Programs'!$H$4:$H$324,Summary!A21)</f>
        <v>8</v>
      </c>
      <c r="D21">
        <f>COUNTIF('EE Programs'!K$42:K$49,$A$59)</f>
        <v>5</v>
      </c>
      <c r="E21">
        <f>COUNTIF('EE Programs'!L$42:L$49,$A$59)</f>
        <v>5</v>
      </c>
      <c r="F21">
        <f>COUNTIF('EE Programs'!M$42:M$49,$A$59)</f>
        <v>4</v>
      </c>
      <c r="G21">
        <f>COUNTIF('EE Programs'!N$42:N$49,$A$59)</f>
        <v>2</v>
      </c>
      <c r="H21">
        <f>COUNTIF('EE Programs'!O$42:O$49,$A$59)</f>
        <v>3</v>
      </c>
      <c r="I21">
        <f>COUNTIF('EE Programs'!P$42:P$49,$A$59)</f>
        <v>1</v>
      </c>
      <c r="J21">
        <f>COUNTIF('EE Programs'!B$42:B$49,$A$59)</f>
        <v>8</v>
      </c>
      <c r="K21">
        <f>COUNTIF('EE Programs'!C$42:C$49,$A$59)</f>
        <v>0</v>
      </c>
      <c r="L21">
        <f>COUNTIF('EE Programs'!D$42:D$49,$A$59)</f>
        <v>4</v>
      </c>
      <c r="M21">
        <f>COUNTIF('EE Programs'!E$42:E$49,$A$59)</f>
        <v>0</v>
      </c>
      <c r="N21">
        <f>COUNTIF('EE Programs'!F$42:F$49,$A$59)</f>
        <v>0</v>
      </c>
      <c r="O21">
        <f>COUNTIF('EE Programs'!Q$42:Q$49,$A$59)</f>
        <v>0</v>
      </c>
      <c r="P21">
        <f>COUNTIF('EE Programs'!R$42:R$49,$A$59)</f>
        <v>1</v>
      </c>
      <c r="Q21">
        <f>COUNTIF('EE Programs'!S$42:S$49,$A$59)</f>
        <v>0</v>
      </c>
      <c r="R21">
        <f>COUNTIF('EE Programs'!T$42:T$49,$A$59)</f>
        <v>2</v>
      </c>
      <c r="S21">
        <f>COUNTIF('EE Programs'!U$42:U$49,$A$59)</f>
        <v>1</v>
      </c>
      <c r="T21">
        <f>COUNTIF('EE Programs'!V$42:V$49,$A$59)</f>
        <v>4</v>
      </c>
    </row>
    <row r="22" spans="1:20">
      <c r="A22" s="1" t="s">
        <v>30</v>
      </c>
      <c r="B22" s="7" t="s">
        <v>134</v>
      </c>
      <c r="C22">
        <f>COUNTIF('EE Programs'!$H$4:$H$324,Summary!A22)</f>
        <v>4</v>
      </c>
      <c r="D22">
        <f>COUNTIF('EE Programs'!K$50:K$53,$A$59)</f>
        <v>4</v>
      </c>
      <c r="E22">
        <f>COUNTIF('EE Programs'!L$50:L$53,$A$59)</f>
        <v>4</v>
      </c>
      <c r="F22">
        <f>COUNTIF('EE Programs'!M$50:M$53,$A$59)</f>
        <v>2</v>
      </c>
      <c r="G22">
        <f>COUNTIF('EE Programs'!N$50:N$53,$A$59)</f>
        <v>0</v>
      </c>
      <c r="H22">
        <f>COUNTIF('EE Programs'!O$50:O$53,$A$59)</f>
        <v>0</v>
      </c>
      <c r="I22">
        <f>COUNTIF('EE Programs'!P$50:P$53,$A$59)</f>
        <v>0</v>
      </c>
      <c r="J22">
        <f>COUNTIF('EE Programs'!B$50:B$53,$A$59)</f>
        <v>4</v>
      </c>
      <c r="K22">
        <f>COUNTIF('EE Programs'!C$50:C$53,$A$59)</f>
        <v>0</v>
      </c>
      <c r="L22">
        <f>COUNTIF('EE Programs'!D$50:D$53,$A$59)</f>
        <v>0</v>
      </c>
      <c r="M22">
        <f>COUNTIF('EE Programs'!E$50:E$53,$A$59)</f>
        <v>1</v>
      </c>
      <c r="N22">
        <f>COUNTIF('EE Programs'!F$50:F$53,$A$59)</f>
        <v>0</v>
      </c>
      <c r="O22">
        <f>COUNTIF('EE Programs'!Q$50:Q$53,$A$59)</f>
        <v>1</v>
      </c>
      <c r="P22">
        <f>COUNTIF('EE Programs'!R$50:R$53,$A$59)</f>
        <v>1</v>
      </c>
      <c r="Q22">
        <f>COUNTIF('EE Programs'!S$50:S$53,$A$59)</f>
        <v>0</v>
      </c>
      <c r="R22">
        <f>COUNTIF('EE Programs'!T$50:T$53,$A$59)</f>
        <v>2</v>
      </c>
      <c r="S22">
        <f>COUNTIF('EE Programs'!U$50:U$53,$A$59)</f>
        <v>2</v>
      </c>
      <c r="T22">
        <f>COUNTIF('EE Programs'!V$50:V$53,$A$59)</f>
        <v>0</v>
      </c>
    </row>
    <row r="23" spans="1:20">
      <c r="A23" s="10" t="s">
        <v>159</v>
      </c>
      <c r="B23" s="7" t="s">
        <v>190</v>
      </c>
      <c r="C23">
        <f>COUNTIF('EE Programs'!$H$4:$H$324,Summary!A23)</f>
        <v>5</v>
      </c>
      <c r="D23">
        <f>COUNTIF('EE Programs'!K$103:K$107,$A$59)</f>
        <v>0</v>
      </c>
      <c r="E23">
        <f>COUNTIF('EE Programs'!L$103:L$107,$A$59)</f>
        <v>2</v>
      </c>
      <c r="F23">
        <f>COUNTIF('EE Programs'!M$103:M$107,$A$59)</f>
        <v>2</v>
      </c>
      <c r="G23">
        <f>COUNTIF('EE Programs'!N$103:N$107,$A$59)</f>
        <v>0</v>
      </c>
      <c r="H23">
        <f>COUNTIF('EE Programs'!O$103:O$107,$A$59)</f>
        <v>1</v>
      </c>
      <c r="I23">
        <f>COUNTIF('EE Programs'!P$103:P$107,$A$59)</f>
        <v>0</v>
      </c>
      <c r="J23">
        <f>COUNTIF('EE Programs'!B$103:B$107,$A$59)</f>
        <v>2</v>
      </c>
      <c r="K23">
        <f>COUNTIF('EE Programs'!C$103:C$107,$A$59)</f>
        <v>0</v>
      </c>
      <c r="L23">
        <f>COUNTIF('EE Programs'!D$103:D$107,$A$59)</f>
        <v>2</v>
      </c>
      <c r="M23">
        <f>COUNTIF('EE Programs'!E$103:E$107,$A$59)</f>
        <v>0</v>
      </c>
      <c r="N23">
        <f>COUNTIF('EE Programs'!F$103:F$107,$A$59)</f>
        <v>0</v>
      </c>
      <c r="O23">
        <f>COUNTIF('EE Programs'!Q$103:Q$107,$A$59)</f>
        <v>0</v>
      </c>
      <c r="P23">
        <f>COUNTIF('EE Programs'!R$103:R$107,$A$59)</f>
        <v>0</v>
      </c>
      <c r="Q23">
        <f>COUNTIF('EE Programs'!S$103:S$107,$A$59)</f>
        <v>0</v>
      </c>
      <c r="R23">
        <f>COUNTIF('EE Programs'!T$103:T$107,$A$59)</f>
        <v>0</v>
      </c>
      <c r="S23">
        <f>COUNTIF('EE Programs'!U$103:U$107,$A$59)</f>
        <v>0</v>
      </c>
      <c r="T23">
        <f>COUNTIF('EE Programs'!V$103:V$107,$A$59)</f>
        <v>2</v>
      </c>
    </row>
    <row r="24" spans="1:20">
      <c r="A24" s="10" t="s">
        <v>165</v>
      </c>
      <c r="B24" s="7" t="s">
        <v>190</v>
      </c>
      <c r="C24">
        <f>COUNTIF('EE Programs'!$H$4:$H$324,Summary!A24)</f>
        <v>8</v>
      </c>
      <c r="D24">
        <f>COUNTIF('EE Programs'!K$123:K$130,$A$59)</f>
        <v>0</v>
      </c>
      <c r="E24">
        <f>COUNTIF('EE Programs'!L$123:L$130,$A$59)</f>
        <v>0</v>
      </c>
      <c r="F24">
        <f>COUNTIF('EE Programs'!M$123:M$130,$A$59)</f>
        <v>3</v>
      </c>
      <c r="G24">
        <f>COUNTIF('EE Programs'!N$123:N$130,$A$59)</f>
        <v>2</v>
      </c>
      <c r="H24">
        <f>COUNTIF('EE Programs'!O$123:O$130,$A$59)</f>
        <v>1</v>
      </c>
      <c r="I24">
        <f>COUNTIF('EE Programs'!P$123:P$130,$A$59)</f>
        <v>1</v>
      </c>
      <c r="J24">
        <f>COUNTIF('EE Programs'!B$123:B$130,$A$59)</f>
        <v>3</v>
      </c>
      <c r="K24">
        <f>COUNTIF('EE Programs'!C$123:C$130,$A$59)</f>
        <v>0</v>
      </c>
      <c r="L24">
        <f>COUNTIF('EE Programs'!D$123:D$130,$A$59)</f>
        <v>0</v>
      </c>
      <c r="M24">
        <f>COUNTIF('EE Programs'!E$123:E$130,$A$59)</f>
        <v>0</v>
      </c>
      <c r="N24">
        <f>COUNTIF('EE Programs'!F$123:F$130,$A$59)</f>
        <v>0</v>
      </c>
      <c r="O24">
        <f>COUNTIF('EE Programs'!Q$123:Q$130,$A$59)</f>
        <v>0</v>
      </c>
      <c r="P24">
        <f>COUNTIF('EE Programs'!R$123:R$130,$A$59)</f>
        <v>1</v>
      </c>
      <c r="Q24">
        <f>COUNTIF('EE Programs'!S$123:S$130,$A$59)</f>
        <v>0</v>
      </c>
      <c r="R24">
        <f>COUNTIF('EE Programs'!T$123:T$130,$A$59)</f>
        <v>3</v>
      </c>
      <c r="S24">
        <f>COUNTIF('EE Programs'!U$123:U$130,$A$59)</f>
        <v>0</v>
      </c>
      <c r="T24">
        <f>COUNTIF('EE Programs'!V$123:V$130,$A$59)</f>
        <v>0</v>
      </c>
    </row>
    <row r="25" spans="1:20">
      <c r="A25" s="10" t="s">
        <v>157</v>
      </c>
      <c r="B25" s="7" t="s">
        <v>190</v>
      </c>
      <c r="C25">
        <f>COUNTIF('EE Programs'!$H$4:$H$324,Summary!A25)</f>
        <v>3</v>
      </c>
      <c r="D25">
        <f>COUNTIF('EE Programs'!K$86:K$88,$A$59)</f>
        <v>0</v>
      </c>
      <c r="E25">
        <f>COUNTIF('EE Programs'!L$86:L$88,$A$59)</f>
        <v>0</v>
      </c>
      <c r="F25">
        <f>COUNTIF('EE Programs'!M$86:M$88,$A$59)</f>
        <v>0</v>
      </c>
      <c r="G25">
        <f>COUNTIF('EE Programs'!N$86:N$88,$A$59)</f>
        <v>0</v>
      </c>
      <c r="H25">
        <f>COUNTIF('EE Programs'!O$86:O$88,$A$59)</f>
        <v>0</v>
      </c>
      <c r="I25">
        <f>COUNTIF('EE Programs'!P$86:P$88,$A$59)</f>
        <v>0</v>
      </c>
      <c r="J25">
        <f>COUNTIF('EE Programs'!B$86:B$88,$A$59)</f>
        <v>0</v>
      </c>
      <c r="K25">
        <f>COUNTIF('EE Programs'!C$86:C$88,$A$59)</f>
        <v>0</v>
      </c>
      <c r="L25">
        <f>COUNTIF('EE Programs'!D$86:D$88,$A$59)</f>
        <v>0</v>
      </c>
      <c r="M25">
        <f>COUNTIF('EE Programs'!E$86:E$88,$A$59)</f>
        <v>0</v>
      </c>
      <c r="N25">
        <f>COUNTIF('EE Programs'!F$86:F$88,$A$59)</f>
        <v>0</v>
      </c>
      <c r="O25">
        <f>COUNTIF('EE Programs'!Q$86:Q$88,$A$59)</f>
        <v>0</v>
      </c>
      <c r="P25">
        <f>COUNTIF('EE Programs'!R$86:R$88,$A$59)</f>
        <v>0</v>
      </c>
      <c r="Q25">
        <f>COUNTIF('EE Programs'!S$86:S$88,$A$59)</f>
        <v>0</v>
      </c>
      <c r="R25">
        <f>COUNTIF('EE Programs'!T$86:T$88,$A$59)</f>
        <v>0</v>
      </c>
      <c r="S25">
        <f>COUNTIF('EE Programs'!U$86:U$88,$A$59)</f>
        <v>0</v>
      </c>
      <c r="T25">
        <f>COUNTIF('EE Programs'!V$86:V$88,$A$59)</f>
        <v>0</v>
      </c>
    </row>
    <row r="26" spans="1:20">
      <c r="A26" s="1" t="s">
        <v>155</v>
      </c>
      <c r="B26" s="7" t="s">
        <v>235</v>
      </c>
      <c r="C26">
        <f>COUNTIF('EE Programs'!$H$4:$H$324,Summary!A26)</f>
        <v>8</v>
      </c>
      <c r="D26">
        <f>COUNTIF('EE Programs'!K$154:K$161,$A$59)</f>
        <v>1</v>
      </c>
      <c r="E26">
        <f>COUNTIF('EE Programs'!L$154:L$161,$A$59)</f>
        <v>2</v>
      </c>
      <c r="F26">
        <f>COUNTIF('EE Programs'!M$154:M$161,$A$59)</f>
        <v>3</v>
      </c>
      <c r="G26">
        <f>COUNTIF('EE Programs'!N$154:N$161,$A$59)</f>
        <v>1</v>
      </c>
      <c r="H26">
        <f>COUNTIF('EE Programs'!O$154:O$161,$A$59)</f>
        <v>1</v>
      </c>
      <c r="I26">
        <f>COUNTIF('EE Programs'!P$154:P$161,$A$59)</f>
        <v>0</v>
      </c>
      <c r="J26">
        <f>COUNTIF('EE Programs'!B$154:B$161,$A$59)</f>
        <v>4</v>
      </c>
      <c r="K26">
        <f>COUNTIF('EE Programs'!C$154:C$161,$A$59)</f>
        <v>0</v>
      </c>
      <c r="L26">
        <f>COUNTIF('EE Programs'!D$154:D$161,$A$59)</f>
        <v>0</v>
      </c>
      <c r="M26">
        <f>COUNTIF('EE Programs'!E$154:E$161,$A$59)</f>
        <v>0</v>
      </c>
      <c r="N26">
        <f>COUNTIF('EE Programs'!F$154:F$161,$A$59)</f>
        <v>0</v>
      </c>
      <c r="O26">
        <f>COUNTIF('EE Programs'!Q$154:Q$161,$A$59)</f>
        <v>0</v>
      </c>
      <c r="P26">
        <f>COUNTIF('EE Programs'!R$154:R$161,$A$59)</f>
        <v>2</v>
      </c>
      <c r="Q26">
        <f>COUNTIF('EE Programs'!S$154:S$161,$A$59)</f>
        <v>2</v>
      </c>
      <c r="R26">
        <f>COUNTIF('EE Programs'!T$154:T$161,$A$59)</f>
        <v>3</v>
      </c>
      <c r="S26">
        <f>COUNTIF('EE Programs'!U$154:U$161,$A$59)</f>
        <v>1</v>
      </c>
      <c r="T26">
        <f>COUNTIF('EE Programs'!V$154:V$161,$A$59)</f>
        <v>0</v>
      </c>
    </row>
    <row r="27" spans="1:20">
      <c r="A27" s="1" t="s">
        <v>151</v>
      </c>
      <c r="B27" s="7" t="s">
        <v>235</v>
      </c>
      <c r="C27">
        <f>COUNTIF('EE Programs'!$H$4:$H$324,Summary!A27)</f>
        <v>14</v>
      </c>
      <c r="D27">
        <f>COUNTIF('EE Programs'!K$194:K$207,$A$59)</f>
        <v>2</v>
      </c>
      <c r="E27">
        <f>COUNTIF('EE Programs'!L$194:L$207,$A$59)</f>
        <v>2</v>
      </c>
      <c r="F27">
        <f>COUNTIF('EE Programs'!M$194:M$207,$A$59)</f>
        <v>3</v>
      </c>
      <c r="G27">
        <f>COUNTIF('EE Programs'!N$194:N$207,$A$59)</f>
        <v>0</v>
      </c>
      <c r="H27">
        <f>COUNTIF('EE Programs'!O$194:O$207,$A$59)</f>
        <v>0</v>
      </c>
      <c r="I27">
        <f>COUNTIF('EE Programs'!P$194:P$207,$A$59)</f>
        <v>0</v>
      </c>
      <c r="J27">
        <f>COUNTIF('EE Programs'!B$194:B$207,$A$59)</f>
        <v>5</v>
      </c>
      <c r="K27">
        <f>COUNTIF('EE Programs'!C$194:C$207,$A$59)</f>
        <v>0</v>
      </c>
      <c r="L27">
        <f>COUNTIF('EE Programs'!D$194:D$207,$A$59)</f>
        <v>0</v>
      </c>
      <c r="M27">
        <f>COUNTIF('EE Programs'!E$194:E$207,$A$59)</f>
        <v>0</v>
      </c>
      <c r="N27">
        <f>COUNTIF('EE Programs'!F$194:F$207,$A$59)</f>
        <v>0</v>
      </c>
      <c r="O27">
        <f>COUNTIF('EE Programs'!Q$194:Q$207,$A$59)</f>
        <v>0</v>
      </c>
      <c r="P27">
        <f>COUNTIF('EE Programs'!R$194:R$207,$A$59)</f>
        <v>0</v>
      </c>
      <c r="Q27">
        <f>COUNTIF('EE Programs'!S$194:S$207,$A$59)</f>
        <v>0</v>
      </c>
      <c r="R27">
        <f>COUNTIF('EE Programs'!T$194:T$207,$A$59)</f>
        <v>1</v>
      </c>
      <c r="S27">
        <f>COUNTIF('EE Programs'!U$194:U$207,$A$59)</f>
        <v>0</v>
      </c>
      <c r="T27">
        <f>COUNTIF('EE Programs'!V$194:V$207,$A$59)</f>
        <v>3</v>
      </c>
    </row>
    <row r="28" spans="1:20">
      <c r="A28" s="1" t="s">
        <v>169</v>
      </c>
      <c r="B28" s="7" t="s">
        <v>235</v>
      </c>
      <c r="C28">
        <f>COUNTIF('EE Programs'!$H$4:$H$324,Summary!A28)</f>
        <v>9</v>
      </c>
      <c r="D28">
        <f>COUNTIF('EE Programs'!K$180:K$188,$A$59)</f>
        <v>6</v>
      </c>
      <c r="E28">
        <f>COUNTIF('EE Programs'!L$180:L$188,$A$59)</f>
        <v>6</v>
      </c>
      <c r="F28">
        <f>COUNTIF('EE Programs'!M$180:M$188,$A$59)</f>
        <v>6</v>
      </c>
      <c r="G28">
        <f>COUNTIF('EE Programs'!N$180:N$188,$A$59)</f>
        <v>3</v>
      </c>
      <c r="H28">
        <f>COUNTIF('EE Programs'!O$180:O$188,$A$59)</f>
        <v>4</v>
      </c>
      <c r="I28">
        <f>COUNTIF('EE Programs'!P$180:P$188,$A$59)</f>
        <v>2</v>
      </c>
      <c r="J28">
        <f>COUNTIF('EE Programs'!B$180:B$188,$A$59)</f>
        <v>9</v>
      </c>
      <c r="K28">
        <f>COUNTIF('EE Programs'!C$180:C$188,$A$59)</f>
        <v>1</v>
      </c>
      <c r="L28">
        <f>COUNTIF('EE Programs'!D$180:D$188,$A$59)</f>
        <v>3</v>
      </c>
      <c r="M28">
        <f>COUNTIF('EE Programs'!E$180:E$188,$A$59)</f>
        <v>2</v>
      </c>
      <c r="N28">
        <f>COUNTIF('EE Programs'!F$180:F$188,$A$59)</f>
        <v>0</v>
      </c>
      <c r="O28">
        <f>COUNTIF('EE Programs'!Q$180:Q$188,$A$59)</f>
        <v>0</v>
      </c>
      <c r="P28">
        <f>COUNTIF('EE Programs'!R$180:R$188,$A$59)</f>
        <v>1</v>
      </c>
      <c r="Q28">
        <f>COUNTIF('EE Programs'!S$180:S$188,$A$59)</f>
        <v>0</v>
      </c>
      <c r="R28">
        <f>COUNTIF('EE Programs'!T$180:T$188,$A$59)</f>
        <v>2</v>
      </c>
      <c r="S28">
        <f>COUNTIF('EE Programs'!U$180:U$188,$A$59)</f>
        <v>2</v>
      </c>
      <c r="T28">
        <f>COUNTIF('EE Programs'!V$180:V$188,$A$59)</f>
        <v>3</v>
      </c>
    </row>
    <row r="29" spans="1:20">
      <c r="A29" s="1" t="s">
        <v>31</v>
      </c>
      <c r="B29" s="7" t="s">
        <v>134</v>
      </c>
      <c r="C29">
        <f>COUNTIF('EE Programs'!$H$4:$H$324,Summary!A29)</f>
        <v>3</v>
      </c>
      <c r="D29">
        <f>COUNTIF('EE Programs'!K$54:K$56,$A$59)</f>
        <v>2</v>
      </c>
      <c r="E29">
        <f>COUNTIF('EE Programs'!L$54:L$56,$A$59)</f>
        <v>2</v>
      </c>
      <c r="F29">
        <f>COUNTIF('EE Programs'!M$54:M$56,$A$59)</f>
        <v>1</v>
      </c>
      <c r="G29">
        <f>COUNTIF('EE Programs'!N$54:N$56,$A$59)</f>
        <v>0</v>
      </c>
      <c r="H29">
        <f>COUNTIF('EE Programs'!O$54:O$56,$A$59)</f>
        <v>0</v>
      </c>
      <c r="I29">
        <f>COUNTIF('EE Programs'!P$54:P$56,$A$59)</f>
        <v>0</v>
      </c>
      <c r="J29">
        <f>COUNTIF('EE Programs'!B$54:B$56,$A$59)</f>
        <v>3</v>
      </c>
      <c r="K29">
        <f>COUNTIF('EE Programs'!C$54:C$56,$A$59)</f>
        <v>0</v>
      </c>
      <c r="L29">
        <f>COUNTIF('EE Programs'!D$54:D$56,$A$59)</f>
        <v>2</v>
      </c>
      <c r="M29">
        <f>COUNTIF('EE Programs'!E$54:E$56,$A$59)</f>
        <v>0</v>
      </c>
      <c r="N29">
        <f>COUNTIF('EE Programs'!F$54:F$56,$A$59)</f>
        <v>0</v>
      </c>
      <c r="O29">
        <f>COUNTIF('EE Programs'!Q$54:Q$56,$A$59)</f>
        <v>0</v>
      </c>
      <c r="P29">
        <f>COUNTIF('EE Programs'!R$54:R$56,$A$59)</f>
        <v>0</v>
      </c>
      <c r="Q29">
        <f>COUNTIF('EE Programs'!S$54:S$56,$A$59)</f>
        <v>0</v>
      </c>
      <c r="R29">
        <f>COUNTIF('EE Programs'!T$54:T$56,$A$59)</f>
        <v>1</v>
      </c>
      <c r="S29">
        <f>COUNTIF('EE Programs'!U$54:U$56,$A$59)</f>
        <v>0</v>
      </c>
      <c r="T29">
        <f>COUNTIF('EE Programs'!V$54:V$56,$A$59)</f>
        <v>2</v>
      </c>
    </row>
    <row r="30" spans="1:20">
      <c r="A30" s="1" t="s">
        <v>145</v>
      </c>
      <c r="B30" s="7" t="s">
        <v>756</v>
      </c>
      <c r="C30">
        <f>COUNTIF('EE Programs'!$H$4:$H$324,Summary!A30)</f>
        <v>1</v>
      </c>
      <c r="D30">
        <f>COUNTIF('EE Programs'!K$242,$A$59)</f>
        <v>1</v>
      </c>
      <c r="E30">
        <f>COUNTIF('EE Programs'!L$242,$A$59)</f>
        <v>1</v>
      </c>
      <c r="F30">
        <f>COUNTIF('EE Programs'!M$242,$A$59)</f>
        <v>1</v>
      </c>
      <c r="G30">
        <f>COUNTIF('EE Programs'!N$242,$A$59)</f>
        <v>1</v>
      </c>
      <c r="H30">
        <f>COUNTIF('EE Programs'!O$242,$A$59)</f>
        <v>1</v>
      </c>
      <c r="I30">
        <f>COUNTIF('EE Programs'!P$242,$A$59)</f>
        <v>1</v>
      </c>
      <c r="J30">
        <f>COUNTIF('EE Programs'!B$242,$A$59)</f>
        <v>1</v>
      </c>
      <c r="K30">
        <f>COUNTIF('EE Programs'!C$242,$A$59)</f>
        <v>0</v>
      </c>
      <c r="L30">
        <f>COUNTIF('EE Programs'!D$242,$A$59)</f>
        <v>0</v>
      </c>
      <c r="M30">
        <f>COUNTIF('EE Programs'!E$242,$A$59)</f>
        <v>0</v>
      </c>
      <c r="N30">
        <f>COUNTIF('EE Programs'!F$242,$A$59)</f>
        <v>0</v>
      </c>
      <c r="O30">
        <f>COUNTIF('EE Programs'!Q$242,$A$59)</f>
        <v>0</v>
      </c>
      <c r="P30">
        <f>COUNTIF('EE Programs'!R$242,$A$59)</f>
        <v>1</v>
      </c>
      <c r="Q30">
        <f>COUNTIF('EE Programs'!S$242,$A$59)</f>
        <v>0</v>
      </c>
      <c r="R30">
        <f>COUNTIF('EE Programs'!T$242,$A$59)</f>
        <v>1</v>
      </c>
      <c r="S30">
        <f>COUNTIF('EE Programs'!U$242,$A$59)</f>
        <v>0</v>
      </c>
      <c r="T30">
        <f>COUNTIF('EE Programs'!V$242,$A$59)</f>
        <v>0</v>
      </c>
    </row>
    <row r="31" spans="1:20">
      <c r="A31" s="10" t="s">
        <v>23</v>
      </c>
      <c r="B31" s="7" t="s">
        <v>134</v>
      </c>
      <c r="C31">
        <f>COUNTIF('EE Programs'!$H$4:$H$324,Summary!A31)</f>
        <v>12</v>
      </c>
      <c r="D31">
        <f>COUNTIF('EE Programs'!K$57:K$68,$A$59)</f>
        <v>10</v>
      </c>
      <c r="E31">
        <f>COUNTIF('EE Programs'!L$57:L$68,$A$59)</f>
        <v>11</v>
      </c>
      <c r="F31">
        <f>COUNTIF('EE Programs'!M$57:M$68,$A$59)</f>
        <v>12</v>
      </c>
      <c r="G31">
        <f>COUNTIF('EE Programs'!N$57:N$68,$A$59)</f>
        <v>1</v>
      </c>
      <c r="H31">
        <f>COUNTIF('EE Programs'!O$57:O$68,$A$59)</f>
        <v>12</v>
      </c>
      <c r="I31">
        <f>COUNTIF('EE Programs'!P$57:P$68,$A$59)</f>
        <v>0</v>
      </c>
      <c r="J31">
        <f>COUNTIF('EE Programs'!B$57:B$68,$A$59)</f>
        <v>12</v>
      </c>
      <c r="K31">
        <f>COUNTIF('EE Programs'!C$57:C$68,$A$59)</f>
        <v>0</v>
      </c>
      <c r="L31">
        <f>COUNTIF('EE Programs'!D$57:D$68,$A$59)</f>
        <v>9</v>
      </c>
      <c r="M31">
        <f>COUNTIF('EE Programs'!E$57:E$68,$A$59)</f>
        <v>1</v>
      </c>
      <c r="N31">
        <f>COUNTIF('EE Programs'!F$57:F$68,$A$59)</f>
        <v>0</v>
      </c>
      <c r="O31">
        <f>COUNTIF('EE Programs'!Q$57:Q$68,$A$59)</f>
        <v>1</v>
      </c>
      <c r="P31">
        <f>COUNTIF('EE Programs'!R$57:R$68,$A$59)</f>
        <v>1</v>
      </c>
      <c r="Q31">
        <f>COUNTIF('EE Programs'!S$57:S$68,$A$59)</f>
        <v>0</v>
      </c>
      <c r="R31">
        <f>COUNTIF('EE Programs'!T$57:T$68,$A$59)</f>
        <v>1</v>
      </c>
      <c r="S31">
        <f>COUNTIF('EE Programs'!U$57:U$68,$A$59)</f>
        <v>1</v>
      </c>
      <c r="T31">
        <f>COUNTIF('EE Programs'!V$57:V$68,$A$59)</f>
        <v>9</v>
      </c>
    </row>
    <row r="32" spans="1:20">
      <c r="A32" s="1" t="s">
        <v>148</v>
      </c>
      <c r="B32" s="7" t="s">
        <v>235</v>
      </c>
      <c r="C32">
        <f>COUNTIF('EE Programs'!$H$4:$H$324,Summary!A32)</f>
        <v>2</v>
      </c>
      <c r="D32">
        <f>COUNTIF('EE Programs'!K$213:K$214,$A$59)</f>
        <v>2</v>
      </c>
      <c r="E32">
        <f>COUNTIF('EE Programs'!L$213:L$214,$A$59)</f>
        <v>2</v>
      </c>
      <c r="F32">
        <f>COUNTIF('EE Programs'!M$213:M$214,$A$59)</f>
        <v>2</v>
      </c>
      <c r="G32">
        <f>COUNTIF('EE Programs'!N$213:N$214,$A$59)</f>
        <v>0</v>
      </c>
      <c r="H32">
        <f>COUNTIF('EE Programs'!O$213:O$214,$A$59)</f>
        <v>0</v>
      </c>
      <c r="I32">
        <f>COUNTIF('EE Programs'!P$213:P$214,$A$59)</f>
        <v>0</v>
      </c>
      <c r="J32">
        <f>COUNTIF('EE Programs'!B$213:B$214,$A$59)</f>
        <v>2</v>
      </c>
      <c r="K32">
        <f>COUNTIF('EE Programs'!C$213:C$214,$A$59)</f>
        <v>0</v>
      </c>
      <c r="L32">
        <f>COUNTIF('EE Programs'!D$213:D$214,$A$59)</f>
        <v>2</v>
      </c>
      <c r="M32">
        <f>COUNTIF('EE Programs'!E$213:E$214,$A$59)</f>
        <v>0</v>
      </c>
      <c r="N32">
        <f>COUNTIF('EE Programs'!F$213:F$214,$A$59)</f>
        <v>0</v>
      </c>
      <c r="O32">
        <f>COUNTIF('EE Programs'!Q$213:Q$214,$A$59)</f>
        <v>0</v>
      </c>
      <c r="P32">
        <f>COUNTIF('EE Programs'!R$213:R$214,$A$59)</f>
        <v>0</v>
      </c>
      <c r="Q32">
        <f>COUNTIF('EE Programs'!S$213:S$214,$A$59)</f>
        <v>0</v>
      </c>
      <c r="R32">
        <f>COUNTIF('EE Programs'!T$213:T$214,$A$59)</f>
        <v>0</v>
      </c>
      <c r="S32">
        <f>COUNTIF('EE Programs'!U$213:U$214,$A$59)</f>
        <v>0</v>
      </c>
      <c r="T32">
        <f>COUNTIF('EE Programs'!V$213:V$214,$A$59)</f>
        <v>2</v>
      </c>
    </row>
    <row r="33" spans="1:20">
      <c r="A33" s="1" t="s">
        <v>149</v>
      </c>
      <c r="B33" s="7" t="s">
        <v>235</v>
      </c>
      <c r="C33">
        <f>COUNTIF('EE Programs'!$H$4:$H$324,Summary!A33)</f>
        <v>1</v>
      </c>
      <c r="D33">
        <f>COUNTIF('EE Programs'!K$209,$A$59)</f>
        <v>1</v>
      </c>
      <c r="E33">
        <f>COUNTIF('EE Programs'!L$209,$A$59)</f>
        <v>1</v>
      </c>
      <c r="F33">
        <f>COUNTIF('EE Programs'!M$209,$A$59)</f>
        <v>1</v>
      </c>
      <c r="G33">
        <f>COUNTIF('EE Programs'!N$209,$A$59)</f>
        <v>1</v>
      </c>
      <c r="H33">
        <f>COUNTIF('EE Programs'!O$209,$A$59)</f>
        <v>1</v>
      </c>
      <c r="I33">
        <f>COUNTIF('EE Programs'!P$209,$A$59)</f>
        <v>0</v>
      </c>
      <c r="J33">
        <f>COUNTIF('EE Programs'!B$209,$A$59)</f>
        <v>1</v>
      </c>
      <c r="K33">
        <f>COUNTIF('EE Programs'!C$209,$A$59)</f>
        <v>0</v>
      </c>
      <c r="L33">
        <f>COUNTIF('EE Programs'!D$209,$A$59)</f>
        <v>0</v>
      </c>
      <c r="M33">
        <f>COUNTIF('EE Programs'!E$209,$A$59)</f>
        <v>0</v>
      </c>
      <c r="N33">
        <f>COUNTIF('EE Programs'!F$209,$A$59)</f>
        <v>0</v>
      </c>
      <c r="O33">
        <f>COUNTIF('EE Programs'!Q$209,$A$59)</f>
        <v>0</v>
      </c>
      <c r="P33">
        <f>COUNTIF('EE Programs'!R$209,$A$59)</f>
        <v>1</v>
      </c>
      <c r="Q33">
        <f>COUNTIF('EE Programs'!S$209,$A$59)</f>
        <v>0</v>
      </c>
      <c r="R33">
        <f>COUNTIF('EE Programs'!T$209,$A$59)</f>
        <v>1</v>
      </c>
      <c r="S33">
        <f>COUNTIF('EE Programs'!U$209,$A$59)</f>
        <v>0</v>
      </c>
      <c r="T33">
        <f>COUNTIF('EE Programs'!V$209,$A$59)</f>
        <v>0</v>
      </c>
    </row>
    <row r="34" spans="1:20">
      <c r="A34" s="10" t="s">
        <v>158</v>
      </c>
      <c r="B34" s="7" t="s">
        <v>190</v>
      </c>
      <c r="C34">
        <f>COUNTIF('EE Programs'!$H$4:$H$324,Summary!A34)</f>
        <v>7</v>
      </c>
      <c r="D34">
        <f>COUNTIF('EE Programs'!K$89:K$95,$A$59)</f>
        <v>1</v>
      </c>
      <c r="E34">
        <f>COUNTIF('EE Programs'!L$89:L$95,$A$59)</f>
        <v>1</v>
      </c>
      <c r="F34">
        <f>COUNTIF('EE Programs'!M$89:M$95,$A$59)</f>
        <v>3</v>
      </c>
      <c r="G34">
        <f>COUNTIF('EE Programs'!N$89:N$95,$A$59)</f>
        <v>0</v>
      </c>
      <c r="H34">
        <f>COUNTIF('EE Programs'!O$89:O$95,$A$59)</f>
        <v>2</v>
      </c>
      <c r="I34">
        <f>COUNTIF('EE Programs'!P$89:P$95,$A$59)</f>
        <v>0</v>
      </c>
      <c r="J34">
        <f>COUNTIF('EE Programs'!B$89:B$95,$A$59)</f>
        <v>3</v>
      </c>
      <c r="K34">
        <f>COUNTIF('EE Programs'!C$89:C$95,$A$59)</f>
        <v>0</v>
      </c>
      <c r="L34">
        <f>COUNTIF('EE Programs'!D$89:D$95,$A$59)</f>
        <v>0</v>
      </c>
      <c r="M34">
        <f>COUNTIF('EE Programs'!E$89:E$95,$A$59)</f>
        <v>0</v>
      </c>
      <c r="N34">
        <f>COUNTIF('EE Programs'!F$89:F$95,$A$59)</f>
        <v>0</v>
      </c>
      <c r="O34">
        <f>COUNTIF('EE Programs'!Q$89:Q$95,$A$59)</f>
        <v>0</v>
      </c>
      <c r="P34">
        <f>COUNTIF('EE Programs'!R$89:R$95,$A$59)</f>
        <v>1</v>
      </c>
      <c r="Q34">
        <f>COUNTIF('EE Programs'!S$89:S$95,$A$59)</f>
        <v>0</v>
      </c>
      <c r="R34">
        <f>COUNTIF('EE Programs'!T$89:T$95,$A$59)</f>
        <v>2</v>
      </c>
      <c r="S34">
        <f>COUNTIF('EE Programs'!U$89:U$95,$A$59)</f>
        <v>0</v>
      </c>
      <c r="T34">
        <f>COUNTIF('EE Programs'!V$89:V$95,$A$59)</f>
        <v>1</v>
      </c>
    </row>
    <row r="35" spans="1:20">
      <c r="A35" s="10" t="s">
        <v>161</v>
      </c>
      <c r="B35" s="7" t="s">
        <v>190</v>
      </c>
      <c r="C35">
        <f>COUNTIF('EE Programs'!$H$4:$H$324,Summary!A35)</f>
        <v>4</v>
      </c>
      <c r="D35">
        <f>COUNTIF('EE Programs'!K$119:K$122,$A$59)</f>
        <v>0</v>
      </c>
      <c r="E35">
        <f>COUNTIF('EE Programs'!L$119:L$122,$A$59)</f>
        <v>0</v>
      </c>
      <c r="F35">
        <f>COUNTIF('EE Programs'!M$119:M$122,$A$59)</f>
        <v>1</v>
      </c>
      <c r="G35">
        <f>COUNTIF('EE Programs'!N$119:N$122,$A$59)</f>
        <v>1</v>
      </c>
      <c r="H35">
        <f>COUNTIF('EE Programs'!O$119:O$122,$A$59)</f>
        <v>1</v>
      </c>
      <c r="I35">
        <f>COUNTIF('EE Programs'!P$119:P$122,$A$59)</f>
        <v>1</v>
      </c>
      <c r="J35">
        <f>COUNTIF('EE Programs'!B$119:B$122,$A$59)</f>
        <v>1</v>
      </c>
      <c r="K35">
        <f>COUNTIF('EE Programs'!C$119:C$122,$A$59)</f>
        <v>0</v>
      </c>
      <c r="L35">
        <f>COUNTIF('EE Programs'!D$119:D$122,$A$59)</f>
        <v>0</v>
      </c>
      <c r="M35">
        <f>COUNTIF('EE Programs'!E$119:E$122,$A$59)</f>
        <v>0</v>
      </c>
      <c r="N35">
        <f>COUNTIF('EE Programs'!F$119:F$122,$A$59)</f>
        <v>0</v>
      </c>
      <c r="O35">
        <f>COUNTIF('EE Programs'!Q$119:Q$122,$A$59)</f>
        <v>0</v>
      </c>
      <c r="P35">
        <f>COUNTIF('EE Programs'!R$119:R$122,$A$59)</f>
        <v>0</v>
      </c>
      <c r="Q35">
        <f>COUNTIF('EE Programs'!S$119:S$122,$A$59)</f>
        <v>0</v>
      </c>
      <c r="R35">
        <f>COUNTIF('EE Programs'!T$119:T$122,$A$59)</f>
        <v>1</v>
      </c>
      <c r="S35">
        <f>COUNTIF('EE Programs'!U$119:U$122,$A$59)</f>
        <v>0</v>
      </c>
      <c r="T35">
        <f>COUNTIF('EE Programs'!V$119:V$122,$A$59)</f>
        <v>0</v>
      </c>
    </row>
    <row r="36" spans="1:20">
      <c r="A36" s="1" t="s">
        <v>172</v>
      </c>
      <c r="B36" s="7" t="s">
        <v>316</v>
      </c>
      <c r="C36">
        <f>COUNTIF('EE Programs'!$H$4:$H$324,Summary!A36)</f>
        <v>3</v>
      </c>
      <c r="D36">
        <f>COUNTIF('EE Programs'!K$228:K$230,$A$59)</f>
        <v>0</v>
      </c>
      <c r="E36">
        <f>COUNTIF('EE Programs'!L$228:L$230,$A$59)</f>
        <v>0</v>
      </c>
      <c r="F36">
        <f>COUNTIF('EE Programs'!M$228:M$230,$A$59)</f>
        <v>0</v>
      </c>
      <c r="G36">
        <f>COUNTIF('EE Programs'!N$228:N$230,$A$59)</f>
        <v>0</v>
      </c>
      <c r="H36">
        <f>COUNTIF('EE Programs'!O$228:O$230,$A$59)</f>
        <v>0</v>
      </c>
      <c r="I36">
        <f>COUNTIF('EE Programs'!P$228:P$230,$A$59)</f>
        <v>0</v>
      </c>
      <c r="J36">
        <f>COUNTIF('EE Programs'!B$228:B$230,$A$59)</f>
        <v>0</v>
      </c>
      <c r="K36">
        <f>COUNTIF('EE Programs'!C$228:C$230,$A$59)</f>
        <v>0</v>
      </c>
      <c r="L36">
        <f>COUNTIF('EE Programs'!D$228:D$230,$A$59)</f>
        <v>0</v>
      </c>
      <c r="M36">
        <f>COUNTIF('EE Programs'!E$228:E$230,$A$59)</f>
        <v>0</v>
      </c>
      <c r="N36">
        <f>COUNTIF('EE Programs'!F$228:F$230,$A$59)</f>
        <v>0</v>
      </c>
      <c r="O36">
        <f>COUNTIF('EE Programs'!Q$228:Q$230,$A$59)</f>
        <v>0</v>
      </c>
      <c r="P36">
        <f>COUNTIF('EE Programs'!R$228:R$230,$A$59)</f>
        <v>0</v>
      </c>
      <c r="Q36">
        <f>COUNTIF('EE Programs'!S$228:S$230,$A$59)</f>
        <v>0</v>
      </c>
      <c r="R36">
        <f>COUNTIF('EE Programs'!T$228:T$230,$A$59)</f>
        <v>0</v>
      </c>
      <c r="S36">
        <f>COUNTIF('EE Programs'!U$228:U$230,$A$59)</f>
        <v>0</v>
      </c>
      <c r="T36">
        <f>COUNTIF('EE Programs'!V$228:V$230,$A$59)</f>
        <v>0</v>
      </c>
    </row>
    <row r="37" spans="1:20">
      <c r="A37" s="1" t="s">
        <v>141</v>
      </c>
      <c r="B37" s="7" t="s">
        <v>316</v>
      </c>
      <c r="C37">
        <f>COUNTIF('EE Programs'!$H$4:$H$324,Summary!A37)</f>
        <v>3</v>
      </c>
      <c r="D37">
        <f>COUNTIF('EE Programs'!K$253:K$255,$A$59)</f>
        <v>0</v>
      </c>
      <c r="E37">
        <f>COUNTIF('EE Programs'!L$253:L$255,$A$59)</f>
        <v>0</v>
      </c>
      <c r="F37">
        <f>COUNTIF('EE Programs'!M$253:M$255,$A$59)</f>
        <v>1</v>
      </c>
      <c r="G37">
        <f>COUNTIF('EE Programs'!N$253:N$255,$A$59)</f>
        <v>1</v>
      </c>
      <c r="H37">
        <f>COUNTIF('EE Programs'!O$253:O$255,$A$59)</f>
        <v>0</v>
      </c>
      <c r="I37">
        <f>COUNTIF('EE Programs'!P$253:P$255,$A$59)</f>
        <v>0</v>
      </c>
      <c r="J37">
        <f>COUNTIF('EE Programs'!B$253:B$255,$A$59)</f>
        <v>1</v>
      </c>
      <c r="K37">
        <f>COUNTIF('EE Programs'!C$253:C$255,$A$59)</f>
        <v>0</v>
      </c>
      <c r="L37">
        <f>COUNTIF('EE Programs'!D$253:D$255,$A$59)</f>
        <v>0</v>
      </c>
      <c r="M37">
        <f>COUNTIF('EE Programs'!E$253:E$255,$A$59)</f>
        <v>0</v>
      </c>
      <c r="N37">
        <f>COUNTIF('EE Programs'!F$253:F$255,$A$59)</f>
        <v>0</v>
      </c>
      <c r="O37">
        <f>COUNTIF('EE Programs'!Q$253:Q$255,$A$59)</f>
        <v>0</v>
      </c>
      <c r="P37">
        <f>COUNTIF('EE Programs'!R$253:R$255,$A$59)</f>
        <v>1</v>
      </c>
      <c r="Q37">
        <f>COUNTIF('EE Programs'!S$253:S$255,$A$59)</f>
        <v>0</v>
      </c>
      <c r="R37">
        <f>COUNTIF('EE Programs'!T$253:T$255,$A$59)</f>
        <v>1</v>
      </c>
      <c r="S37">
        <f>COUNTIF('EE Programs'!U$253:U$255,$A$59)</f>
        <v>0</v>
      </c>
      <c r="T37">
        <f>COUNTIF('EE Programs'!V$253:V$255,$A$59)</f>
        <v>0</v>
      </c>
    </row>
    <row r="38" spans="1:20">
      <c r="A38" s="10" t="s">
        <v>162</v>
      </c>
      <c r="B38" s="7" t="s">
        <v>190</v>
      </c>
      <c r="C38">
        <f>COUNTIF('EE Programs'!$H$4:$H$324,Summary!A38)</f>
        <v>5</v>
      </c>
      <c r="D38">
        <f>COUNTIF('EE Programs'!K$320,$A$59)+COUNTIF('EE Programs'!K$99:K$102,$A$59)</f>
        <v>1</v>
      </c>
      <c r="E38">
        <f>COUNTIF('EE Programs'!L$320,$A$59)+COUNTIF('EE Programs'!L$99:L$102,$A$59)</f>
        <v>1</v>
      </c>
      <c r="F38">
        <f>COUNTIF('EE Programs'!M$320,$A$59)+COUNTIF('EE Programs'!M$99:M$102,$A$59)</f>
        <v>1</v>
      </c>
      <c r="G38">
        <f>COUNTIF('EE Programs'!N$320,$A$59)+COUNTIF('EE Programs'!N$99:N$102,$A$59)</f>
        <v>0</v>
      </c>
      <c r="H38">
        <f>COUNTIF('EE Programs'!O$320,$A$59)+COUNTIF('EE Programs'!O$99:O$102,$A$59)</f>
        <v>0</v>
      </c>
      <c r="I38">
        <f>COUNTIF('EE Programs'!P$320,$A$59)+COUNTIF('EE Programs'!P$99:P$102,$A$59)</f>
        <v>0</v>
      </c>
      <c r="J38">
        <f>COUNTIF('EE Programs'!B$320,$A$59)+COUNTIF('EE Programs'!B$99:B$102,$A$59)</f>
        <v>1</v>
      </c>
      <c r="K38">
        <f>COUNTIF('EE Programs'!C$320,$A$59)+COUNTIF('EE Programs'!C$99:C$102,$A$59)</f>
        <v>0</v>
      </c>
      <c r="L38">
        <f>COUNTIF('EE Programs'!D$320,$A$59)+COUNTIF('EE Programs'!D$99:D$102,$A$59)</f>
        <v>1</v>
      </c>
      <c r="M38">
        <f>COUNTIF('EE Programs'!E$320,$A$59)+COUNTIF('EE Programs'!E$99:E$102,$A$59)</f>
        <v>0</v>
      </c>
      <c r="N38">
        <f>COUNTIF('EE Programs'!F$320,$A$59)+COUNTIF('EE Programs'!F$99:F$102,$A$59)</f>
        <v>0</v>
      </c>
      <c r="O38">
        <f>COUNTIF('EE Programs'!Q$320,$A$59)+COUNTIF('EE Programs'!Q$99:Q$102,$A$59)</f>
        <v>0</v>
      </c>
      <c r="P38">
        <f>COUNTIF('EE Programs'!R$320,$A$59)+COUNTIF('EE Programs'!R$99:R$102,$A$59)</f>
        <v>0</v>
      </c>
      <c r="Q38">
        <f>COUNTIF('EE Programs'!S$320,$A$59)+COUNTIF('EE Programs'!S$99:S$102,$A$59)</f>
        <v>1</v>
      </c>
      <c r="R38">
        <f>COUNTIF('EE Programs'!T$320,$A$59)+COUNTIF('EE Programs'!T$99:T$102,$A$59)</f>
        <v>0</v>
      </c>
      <c r="S38">
        <f>COUNTIF('EE Programs'!U$320,$A$59)+COUNTIF('EE Programs'!U$99:U$102,$A$59)</f>
        <v>0</v>
      </c>
      <c r="T38">
        <f>COUNTIF('EE Programs'!V$320,$A$59)+COUNTIF('EE Programs'!V$99:V$102,$A$59)</f>
        <v>0</v>
      </c>
    </row>
    <row r="39" spans="1:20">
      <c r="A39" s="1" t="s">
        <v>156</v>
      </c>
      <c r="B39" s="7" t="s">
        <v>235</v>
      </c>
      <c r="C39">
        <f>COUNTIF('EE Programs'!$H$4:$H$324,Summary!A39)</f>
        <v>9</v>
      </c>
      <c r="D39">
        <f>COUNTIF('EE Programs'!K$145:K$151,$A$59)+COUNTIF('EE Programs'!K$41,$A$59)+COUNTIF('EE Programs'!K$322,$A$59)</f>
        <v>2</v>
      </c>
      <c r="E39">
        <f>COUNTIF('EE Programs'!L$145:L$151,$A$59)+COUNTIF('EE Programs'!L$41,$A$59)+COUNTIF('EE Programs'!L$322,$A$59)</f>
        <v>2</v>
      </c>
      <c r="F39">
        <f>COUNTIF('EE Programs'!M$145:M$151,$A$59)+COUNTIF('EE Programs'!M$41,$A$59)+COUNTIF('EE Programs'!M$322,$A$59)</f>
        <v>2</v>
      </c>
      <c r="G39">
        <f>COUNTIF('EE Programs'!N$145:N$151,$A$59)+COUNTIF('EE Programs'!N$41,$A$59)+COUNTIF('EE Programs'!N$322,$A$59)</f>
        <v>1</v>
      </c>
      <c r="H39">
        <f>COUNTIF('EE Programs'!O$145:O$151,$A$59)+COUNTIF('EE Programs'!O$41,$A$59)+COUNTIF('EE Programs'!O$322,$A$59)</f>
        <v>1</v>
      </c>
      <c r="I39">
        <f>COUNTIF('EE Programs'!P$145:P$151,$A$59)+COUNTIF('EE Programs'!P$41,$A$59)+COUNTIF('EE Programs'!P$322,$A$59)</f>
        <v>1</v>
      </c>
      <c r="J39">
        <f>COUNTIF('EE Programs'!B$145:B$151,$A$59)+COUNTIF('EE Programs'!B$41,$A$59)+COUNTIF('EE Programs'!B$322,$A$59)</f>
        <v>3</v>
      </c>
      <c r="K39">
        <f>COUNTIF('EE Programs'!C$145:C$151,$A$59)+COUNTIF('EE Programs'!C$41,$A$59)+COUNTIF('EE Programs'!C$322,$A$59)</f>
        <v>0</v>
      </c>
      <c r="L39">
        <f>COUNTIF('EE Programs'!D$145:D$151,$A$59)+COUNTIF('EE Programs'!D$41,$A$59)+COUNTIF('EE Programs'!D$322,$A$59)</f>
        <v>0</v>
      </c>
      <c r="M39">
        <f>COUNTIF('EE Programs'!E$145:E$151,$A$59)+COUNTIF('EE Programs'!E$41,$A$59)+COUNTIF('EE Programs'!E$322,$A$59)</f>
        <v>0</v>
      </c>
      <c r="N39">
        <f>COUNTIF('EE Programs'!F$145:F$151,$A$59)+COUNTIF('EE Programs'!F$41,$A$59)+COUNTIF('EE Programs'!F$322,$A$59)</f>
        <v>0</v>
      </c>
      <c r="O39">
        <f>COUNTIF('EE Programs'!Q$145:Q$151,$A$59)+COUNTIF('EE Programs'!Q$41,$A$59)+COUNTIF('EE Programs'!Q$322,$A$59)</f>
        <v>1</v>
      </c>
      <c r="P39">
        <f>COUNTIF('EE Programs'!R$145:R$151,$A$59)+COUNTIF('EE Programs'!R$41,$A$59)+COUNTIF('EE Programs'!R$322,$A$59)</f>
        <v>0</v>
      </c>
      <c r="Q39">
        <f>COUNTIF('EE Programs'!S$145:S$151,$A$59)+COUNTIF('EE Programs'!S$41,$A$59)+COUNTIF('EE Programs'!S$322,$A$59)</f>
        <v>1</v>
      </c>
      <c r="R39">
        <f>COUNTIF('EE Programs'!T$145:T$151,$A$59)+COUNTIF('EE Programs'!T$41,$A$59)+COUNTIF('EE Programs'!T$322,$A$59)</f>
        <v>1</v>
      </c>
      <c r="S39">
        <f>COUNTIF('EE Programs'!U$145:U$151,$A$59)+COUNTIF('EE Programs'!U$41,$A$59)+COUNTIF('EE Programs'!U$322,$A$59)</f>
        <v>1</v>
      </c>
      <c r="T39">
        <f>COUNTIF('EE Programs'!V$145:V$151,$A$59)+COUNTIF('EE Programs'!V$41,$A$59)+COUNTIF('EE Programs'!V$322,$A$59)</f>
        <v>0</v>
      </c>
    </row>
    <row r="40" spans="1:20">
      <c r="A40" s="1" t="s">
        <v>168</v>
      </c>
      <c r="B40" s="7" t="s">
        <v>761</v>
      </c>
      <c r="C40">
        <f>COUNTIF('EE Programs'!$H$4:$H$324,Summary!A40)</f>
        <v>7</v>
      </c>
      <c r="D40">
        <f>COUNTIF('EE Programs'!K$221:K$227,$A$59)</f>
        <v>3</v>
      </c>
      <c r="E40">
        <f>COUNTIF('EE Programs'!L$221:L$227,$A$59)</f>
        <v>3</v>
      </c>
      <c r="F40">
        <f>COUNTIF('EE Programs'!M$221:M$227,$A$59)</f>
        <v>3</v>
      </c>
      <c r="G40">
        <f>COUNTIF('EE Programs'!N$221:N$227,$A$59)</f>
        <v>1</v>
      </c>
      <c r="H40">
        <f>COUNTIF('EE Programs'!O$221:O$227,$A$59)</f>
        <v>0</v>
      </c>
      <c r="I40">
        <f>COUNTIF('EE Programs'!P$221:P$227,$A$59)</f>
        <v>2</v>
      </c>
      <c r="J40">
        <f>COUNTIF('EE Programs'!B$221:B$227,$A$59)</f>
        <v>7</v>
      </c>
      <c r="K40">
        <f>COUNTIF('EE Programs'!C$221:C$227,$A$59)</f>
        <v>0</v>
      </c>
      <c r="L40">
        <f>COUNTIF('EE Programs'!D$221:D$227,$A$59)</f>
        <v>1</v>
      </c>
      <c r="M40">
        <f>COUNTIF('EE Programs'!E$221:E$227,$A$59)</f>
        <v>1</v>
      </c>
      <c r="N40">
        <f>COUNTIF('EE Programs'!F$221:F$227,$A$59)</f>
        <v>0</v>
      </c>
      <c r="O40">
        <f>COUNTIF('EE Programs'!Q$221:Q$227,$A$59)</f>
        <v>0</v>
      </c>
      <c r="P40">
        <f>COUNTIF('EE Programs'!R$221:R$227,$A$59)</f>
        <v>2</v>
      </c>
      <c r="Q40">
        <f>COUNTIF('EE Programs'!S$221:S$227,$A$59)</f>
        <v>0</v>
      </c>
      <c r="R40">
        <f>COUNTIF('EE Programs'!T$221:T$227,$A$59)</f>
        <v>3</v>
      </c>
      <c r="S40">
        <f>COUNTIF('EE Programs'!U$221:U$227,$A$59)</f>
        <v>2</v>
      </c>
      <c r="T40">
        <f>COUNTIF('EE Programs'!V$221:V$227,$A$59)</f>
        <v>1</v>
      </c>
    </row>
    <row r="41" spans="1:20">
      <c r="A41" s="1" t="s">
        <v>139</v>
      </c>
      <c r="B41" s="7" t="s">
        <v>756</v>
      </c>
      <c r="C41">
        <f>COUNTIF('EE Programs'!$H$4:$H$324,Summary!A41)</f>
        <v>16</v>
      </c>
      <c r="D41">
        <f>COUNTIF('EE Programs'!K$276:K$291,$A$59)</f>
        <v>3</v>
      </c>
      <c r="E41">
        <f>COUNTIF('EE Programs'!L$276:L$291,$A$59)</f>
        <v>3</v>
      </c>
      <c r="F41">
        <f>COUNTIF('EE Programs'!M$276:M$291,$A$59)</f>
        <v>3</v>
      </c>
      <c r="G41">
        <f>COUNTIF('EE Programs'!N$276:N$291,$A$59)</f>
        <v>2</v>
      </c>
      <c r="H41">
        <f>COUNTIF('EE Programs'!O$276:O$291,$A$59)</f>
        <v>2</v>
      </c>
      <c r="I41">
        <f>COUNTIF('EE Programs'!P$276:P$291,$A$59)</f>
        <v>1</v>
      </c>
      <c r="J41">
        <f>COUNTIF('EE Programs'!B$276:B$291,$A$59)</f>
        <v>4</v>
      </c>
      <c r="K41">
        <f>COUNTIF('EE Programs'!C$276:C$291,$A$59)</f>
        <v>0</v>
      </c>
      <c r="L41">
        <f>COUNTIF('EE Programs'!D$276:D$291,$A$59)</f>
        <v>2</v>
      </c>
      <c r="M41">
        <f>COUNTIF('EE Programs'!E$276:E$291,$A$59)</f>
        <v>0</v>
      </c>
      <c r="N41">
        <f>COUNTIF('EE Programs'!F$276:F$291,$A$59)</f>
        <v>1</v>
      </c>
      <c r="O41">
        <f>COUNTIF('EE Programs'!Q$276:Q$291,$A$59)</f>
        <v>0</v>
      </c>
      <c r="P41">
        <f>COUNTIF('EE Programs'!R$276:R$291,$A$59)</f>
        <v>0</v>
      </c>
      <c r="Q41">
        <f>COUNTIF('EE Programs'!S$276:S$291,$A$59)</f>
        <v>1</v>
      </c>
      <c r="R41">
        <f>COUNTIF('EE Programs'!T$276:T$291,$A$59)</f>
        <v>1</v>
      </c>
      <c r="S41">
        <f>COUNTIF('EE Programs'!U$276:U$291,$A$59)</f>
        <v>0</v>
      </c>
      <c r="T41">
        <f>COUNTIF('EE Programs'!V$276:V$291,$A$59)</f>
        <v>3</v>
      </c>
    </row>
    <row r="42" spans="1:20">
      <c r="A42" s="10" t="s">
        <v>163</v>
      </c>
      <c r="B42" s="7" t="s">
        <v>190</v>
      </c>
      <c r="C42">
        <f>COUNTIF('EE Programs'!$H$4:$H$324,Summary!A42)</f>
        <v>14</v>
      </c>
      <c r="D42">
        <f>COUNTIF('EE Programs'!K$321,$A$59)+COUNTIF('EE Programs'!K$131:K$143,$A$59)</f>
        <v>2</v>
      </c>
      <c r="E42">
        <f>COUNTIF('EE Programs'!L$321,$A$59)+COUNTIF('EE Programs'!L$131:L$143,$A$59)</f>
        <v>2</v>
      </c>
      <c r="F42">
        <f>COUNTIF('EE Programs'!M$321,$A$59)+COUNTIF('EE Programs'!M$131:M$143,$A$59)</f>
        <v>8</v>
      </c>
      <c r="G42">
        <f>COUNTIF('EE Programs'!N$321,$A$59)+COUNTIF('EE Programs'!N$131:N$143,$A$59)</f>
        <v>4</v>
      </c>
      <c r="H42">
        <f>COUNTIF('EE Programs'!O$321,$A$59)+COUNTIF('EE Programs'!O$131:O$143,$A$59)</f>
        <v>5</v>
      </c>
      <c r="I42">
        <f>COUNTIF('EE Programs'!P$321,$A$59)+COUNTIF('EE Programs'!P$131:P$143,$A$59)</f>
        <v>5</v>
      </c>
      <c r="J42">
        <f>COUNTIF('EE Programs'!B$321,$A$59)+COUNTIF('EE Programs'!B$131:B$143,$A$59)</f>
        <v>9</v>
      </c>
      <c r="K42">
        <f>COUNTIF('EE Programs'!C$321,$A$59)+COUNTIF('EE Programs'!C$131:C$143,$A$59)</f>
        <v>0</v>
      </c>
      <c r="L42">
        <f>COUNTIF('EE Programs'!D$321,$A$59)+COUNTIF('EE Programs'!D$131:D$143,$A$59)</f>
        <v>0</v>
      </c>
      <c r="M42">
        <f>COUNTIF('EE Programs'!E$321,$A$59)+COUNTIF('EE Programs'!E$131:E$143,$A$59)</f>
        <v>0</v>
      </c>
      <c r="N42">
        <f>COUNTIF('EE Programs'!F$321,$A$59)+COUNTIF('EE Programs'!F$131:F$143,$A$59)</f>
        <v>0</v>
      </c>
      <c r="O42">
        <f>COUNTIF('EE Programs'!Q$321,$A$59)+COUNTIF('EE Programs'!Q$131:Q$143,$A$59)</f>
        <v>0</v>
      </c>
      <c r="P42">
        <f>COUNTIF('EE Programs'!R$321,$A$59)+COUNTIF('EE Programs'!R$131:R$143,$A$59)</f>
        <v>0</v>
      </c>
      <c r="Q42">
        <f>COUNTIF('EE Programs'!S$321,$A$59)+COUNTIF('EE Programs'!S$131:S$143,$A$59)</f>
        <v>1</v>
      </c>
      <c r="R42">
        <f>COUNTIF('EE Programs'!T$321,$A$59)+COUNTIF('EE Programs'!T$131:T$143,$A$59)</f>
        <v>4</v>
      </c>
      <c r="S42">
        <f>COUNTIF('EE Programs'!U$321,$A$59)+COUNTIF('EE Programs'!U$131:U$143,$A$59)</f>
        <v>5</v>
      </c>
      <c r="T42">
        <f>COUNTIF('EE Programs'!V$321,$A$59)+COUNTIF('EE Programs'!V$131:V$143,$A$59)</f>
        <v>0</v>
      </c>
    </row>
    <row r="43" spans="1:20">
      <c r="A43" s="10" t="s">
        <v>160</v>
      </c>
      <c r="B43" s="7" t="s">
        <v>190</v>
      </c>
      <c r="C43">
        <f>COUNTIF('EE Programs'!$H$4:$H$324,Summary!A43)</f>
        <v>1</v>
      </c>
      <c r="D43">
        <f>COUNTIF('EE Programs'!K$108,$A$59)</f>
        <v>0</v>
      </c>
      <c r="E43">
        <f>COUNTIF('EE Programs'!L$108,$A$59)</f>
        <v>0</v>
      </c>
      <c r="F43">
        <f>COUNTIF('EE Programs'!M$108,$A$59)</f>
        <v>0</v>
      </c>
      <c r="G43">
        <f>COUNTIF('EE Programs'!N$108,$A$59)</f>
        <v>0</v>
      </c>
      <c r="H43">
        <f>COUNTIF('EE Programs'!O$108,$A$59)</f>
        <v>0</v>
      </c>
      <c r="I43">
        <f>COUNTIF('EE Programs'!P$108,$A$59)</f>
        <v>0</v>
      </c>
      <c r="J43">
        <f>COUNTIF('EE Programs'!B$108,$A$59)</f>
        <v>0</v>
      </c>
      <c r="K43">
        <f>COUNTIF('EE Programs'!C$108,$A$59)</f>
        <v>0</v>
      </c>
      <c r="L43">
        <f>COUNTIF('EE Programs'!D$108,$A$59)</f>
        <v>0</v>
      </c>
      <c r="M43">
        <f>COUNTIF('EE Programs'!E$108,$A$59)</f>
        <v>0</v>
      </c>
      <c r="N43">
        <f>COUNTIF('EE Programs'!F$108,$A$59)</f>
        <v>0</v>
      </c>
      <c r="O43">
        <f>COUNTIF('EE Programs'!Q$108,$A$59)</f>
        <v>0</v>
      </c>
      <c r="P43">
        <f>COUNTIF('EE Programs'!R$108,$A$59)</f>
        <v>0</v>
      </c>
      <c r="Q43">
        <f>COUNTIF('EE Programs'!S$108,$A$59)</f>
        <v>0</v>
      </c>
      <c r="R43">
        <f>COUNTIF('EE Programs'!T$108,$A$59)</f>
        <v>0</v>
      </c>
      <c r="S43">
        <f>COUNTIF('EE Programs'!U$108,$A$59)</f>
        <v>0</v>
      </c>
      <c r="T43">
        <f>COUNTIF('EE Programs'!V$108,$A$59)</f>
        <v>0</v>
      </c>
    </row>
    <row r="44" spans="1:20">
      <c r="A44" s="1" t="s">
        <v>32</v>
      </c>
      <c r="B44" s="7" t="s">
        <v>134</v>
      </c>
      <c r="C44">
        <f>COUNTIF('EE Programs'!$H$4:$H$324,Summary!A44)</f>
        <v>6</v>
      </c>
      <c r="D44">
        <f>COUNTIF('EE Programs'!K$69:K$74,$A$59)</f>
        <v>5</v>
      </c>
      <c r="E44">
        <f>COUNTIF('EE Programs'!L$69:L$74,$A$59)</f>
        <v>5</v>
      </c>
      <c r="F44">
        <f>COUNTIF('EE Programs'!M$69:M$74,$A$59)</f>
        <v>0</v>
      </c>
      <c r="G44">
        <f>COUNTIF('EE Programs'!N$69:N$74,$A$59)</f>
        <v>1</v>
      </c>
      <c r="H44">
        <f>COUNTIF('EE Programs'!O$69:O$74,$A$59)</f>
        <v>1</v>
      </c>
      <c r="I44">
        <f>COUNTIF('EE Programs'!P$69:P$74,$A$59)</f>
        <v>1</v>
      </c>
      <c r="J44">
        <f>COUNTIF('EE Programs'!B$69:B$74,$A$59)</f>
        <v>6</v>
      </c>
      <c r="K44">
        <f>COUNTIF('EE Programs'!C$69:C$74,$A$59)</f>
        <v>0</v>
      </c>
      <c r="L44">
        <f>COUNTIF('EE Programs'!D$69:D$74,$A$59)</f>
        <v>5</v>
      </c>
      <c r="M44">
        <f>COUNTIF('EE Programs'!E$69:E$74,$A$59)</f>
        <v>0</v>
      </c>
      <c r="N44">
        <f>COUNTIF('EE Programs'!F$69:F$74,$A$59)</f>
        <v>0</v>
      </c>
      <c r="O44">
        <f>COUNTIF('EE Programs'!Q$69:Q$74,$A$59)</f>
        <v>0</v>
      </c>
      <c r="P44">
        <f>COUNTIF('EE Programs'!R$69:R$74,$A$59)</f>
        <v>0</v>
      </c>
      <c r="Q44">
        <f>COUNTIF('EE Programs'!S$69:S$74,$A$59)</f>
        <v>0</v>
      </c>
      <c r="R44">
        <f>COUNTIF('EE Programs'!T$69:T$74,$A$59)</f>
        <v>1</v>
      </c>
      <c r="S44">
        <f>COUNTIF('EE Programs'!U$69:U$74,$A$59)</f>
        <v>0</v>
      </c>
      <c r="T44">
        <f>COUNTIF('EE Programs'!V$69:V$74,$A$59)</f>
        <v>5</v>
      </c>
    </row>
    <row r="45" spans="1:20">
      <c r="A45" s="1" t="s">
        <v>147</v>
      </c>
      <c r="B45" s="7" t="s">
        <v>235</v>
      </c>
      <c r="C45">
        <f>COUNTIF('EE Programs'!$H$4:$H$324,Summary!A45)</f>
        <v>3</v>
      </c>
      <c r="D45">
        <f>COUNTIF('EE Programs'!K$210:K$212,$A$59)</f>
        <v>2</v>
      </c>
      <c r="E45">
        <f>COUNTIF('EE Programs'!L$210:L$212,$A$59)</f>
        <v>2</v>
      </c>
      <c r="F45">
        <f>COUNTIF('EE Programs'!M$210:M$212,$A$59)</f>
        <v>2</v>
      </c>
      <c r="G45">
        <f>COUNTIF('EE Programs'!N$210:N$212,$A$59)</f>
        <v>0</v>
      </c>
      <c r="H45">
        <f>COUNTIF('EE Programs'!O$210:O$212,$A$59)</f>
        <v>0</v>
      </c>
      <c r="I45">
        <f>COUNTIF('EE Programs'!P$210:P$212,$A$59)</f>
        <v>0</v>
      </c>
      <c r="J45">
        <f>COUNTIF('EE Programs'!B$210:B$212,$A$59)</f>
        <v>2</v>
      </c>
      <c r="K45">
        <f>COUNTIF('EE Programs'!C$210:C$212,$A$59)</f>
        <v>0</v>
      </c>
      <c r="L45">
        <f>COUNTIF('EE Programs'!D$210:D$212,$A$59)</f>
        <v>1</v>
      </c>
      <c r="M45">
        <f>COUNTIF('EE Programs'!E$210:E$212,$A$59)</f>
        <v>0</v>
      </c>
      <c r="N45">
        <f>COUNTIF('EE Programs'!F$210:F$212,$A$59)</f>
        <v>0</v>
      </c>
      <c r="O45">
        <f>COUNTIF('EE Programs'!Q$210:Q$212,$A$59)</f>
        <v>0</v>
      </c>
      <c r="P45">
        <f>COUNTIF('EE Programs'!R$210:R$212,$A$59)</f>
        <v>0</v>
      </c>
      <c r="Q45">
        <f>COUNTIF('EE Programs'!S$210:S$212,$A$59)</f>
        <v>1</v>
      </c>
      <c r="R45">
        <f>COUNTIF('EE Programs'!T$210:T$212,$A$59)</f>
        <v>0</v>
      </c>
      <c r="S45">
        <f>COUNTIF('EE Programs'!U$210:U$212,$A$59)</f>
        <v>0</v>
      </c>
      <c r="T45">
        <f>COUNTIF('EE Programs'!V$210:V$212,$A$59)</f>
        <v>2</v>
      </c>
    </row>
    <row r="46" spans="1:20">
      <c r="A46" s="1" t="s">
        <v>33</v>
      </c>
      <c r="B46" s="7" t="s">
        <v>134</v>
      </c>
      <c r="C46">
        <f>COUNTIF('EE Programs'!$H$4:$H$324,Summary!A46)</f>
        <v>5</v>
      </c>
      <c r="D46">
        <f>COUNTIF('EE Programs'!K$75:K$79,$A$59)</f>
        <v>2</v>
      </c>
      <c r="E46">
        <f>COUNTIF('EE Programs'!L$75:L$79,$A$59)</f>
        <v>2</v>
      </c>
      <c r="F46">
        <f>COUNTIF('EE Programs'!M$75:M$79,$A$59)</f>
        <v>1</v>
      </c>
      <c r="G46">
        <f>COUNTIF('EE Programs'!N$75:N$79,$A$59)</f>
        <v>0</v>
      </c>
      <c r="H46">
        <f>COUNTIF('EE Programs'!O$75:O$79,$A$59)</f>
        <v>1</v>
      </c>
      <c r="I46">
        <f>COUNTIF('EE Programs'!P$75:P$79,$A$59)</f>
        <v>1</v>
      </c>
      <c r="J46">
        <f>COUNTIF('EE Programs'!B$75:B$79,$A$59)</f>
        <v>5</v>
      </c>
      <c r="K46">
        <f>COUNTIF('EE Programs'!C$75:C$79,$A$59)</f>
        <v>0</v>
      </c>
      <c r="L46">
        <f>COUNTIF('EE Programs'!D$75:D$79,$A$59)</f>
        <v>3</v>
      </c>
      <c r="M46">
        <f>COUNTIF('EE Programs'!E$75:E$79,$A$59)</f>
        <v>0</v>
      </c>
      <c r="N46">
        <f>COUNTIF('EE Programs'!F$75:F$79,$A$59)</f>
        <v>0</v>
      </c>
      <c r="O46">
        <f>COUNTIF('EE Programs'!Q$75:Q$79,$A$59)</f>
        <v>1</v>
      </c>
      <c r="P46">
        <f>COUNTIF('EE Programs'!R$75:R$79,$A$59)</f>
        <v>0</v>
      </c>
      <c r="Q46">
        <f>COUNTIF('EE Programs'!S$75:S$79,$A$59)</f>
        <v>0</v>
      </c>
      <c r="R46">
        <f>COUNTIF('EE Programs'!T$75:T$79,$A$59)</f>
        <v>2</v>
      </c>
      <c r="S46">
        <f>COUNTIF('EE Programs'!U$75:U$79,$A$59)</f>
        <v>0</v>
      </c>
      <c r="T46">
        <f>COUNTIF('EE Programs'!V$75:V$79,$A$59)</f>
        <v>3</v>
      </c>
    </row>
    <row r="47" spans="1:20">
      <c r="A47" s="1" t="s">
        <v>132</v>
      </c>
      <c r="B47" s="7" t="s">
        <v>761</v>
      </c>
      <c r="C47">
        <f>COUNTIF('EE Programs'!$H$4:$H$324,Summary!A47)</f>
        <v>7</v>
      </c>
      <c r="D47">
        <f>COUNTIF('EE Programs'!K$215:K$220,$A$59)</f>
        <v>5</v>
      </c>
      <c r="E47">
        <f>COUNTIF('EE Programs'!L$215:L$220,$A$59)</f>
        <v>5</v>
      </c>
      <c r="F47">
        <f>COUNTIF('EE Programs'!M$215:M$220,$A$59)</f>
        <v>2</v>
      </c>
      <c r="G47">
        <f>COUNTIF('EE Programs'!N$215:N$220,$A$59)</f>
        <v>1</v>
      </c>
      <c r="H47">
        <f>COUNTIF('EE Programs'!O$215:O$220,$A$59)</f>
        <v>1</v>
      </c>
      <c r="I47">
        <f>COUNTIF('EE Programs'!P$215:P$220,$A$59)</f>
        <v>1</v>
      </c>
      <c r="J47">
        <f>COUNTIF('EE Programs'!B$215:B$220,$A$59)</f>
        <v>6</v>
      </c>
      <c r="K47">
        <f>COUNTIF('EE Programs'!C$215:C$220,$A$59)</f>
        <v>0</v>
      </c>
      <c r="L47">
        <f>COUNTIF('EE Programs'!D$215:D$220,$A$59)</f>
        <v>0</v>
      </c>
      <c r="M47">
        <f>COUNTIF('EE Programs'!E$215:E$220,$A$59)</f>
        <v>1</v>
      </c>
      <c r="N47">
        <f>COUNTIF('EE Programs'!F$215:F$220,$A$59)</f>
        <v>0</v>
      </c>
      <c r="O47">
        <f>COUNTIF('EE Programs'!Q$215:Q$220,$A$59)</f>
        <v>1</v>
      </c>
      <c r="P47">
        <f>COUNTIF('EE Programs'!R$215:R$220,$A$59)</f>
        <v>2</v>
      </c>
      <c r="Q47">
        <f>COUNTIF('EE Programs'!S$215:S$220,$A$59)</f>
        <v>2</v>
      </c>
      <c r="R47">
        <f>COUNTIF('EE Programs'!T$215:T$220,$A$59)</f>
        <v>1</v>
      </c>
      <c r="S47">
        <f>COUNTIF('EE Programs'!U$215:U$220,$A$59)</f>
        <v>1</v>
      </c>
      <c r="T47">
        <f>COUNTIF('EE Programs'!V$215:V$220,$A$59)</f>
        <v>1</v>
      </c>
    </row>
    <row r="48" spans="1:20">
      <c r="A48" s="1" t="s">
        <v>142</v>
      </c>
      <c r="B48" s="7" t="s">
        <v>316</v>
      </c>
      <c r="C48">
        <f>COUNTIF('EE Programs'!$H$4:$H$324,Summary!A48)</f>
        <v>4</v>
      </c>
      <c r="D48">
        <f>COUNTIF('EE Programs'!K$243:K$246,$A$59)</f>
        <v>0</v>
      </c>
      <c r="E48">
        <f>COUNTIF('EE Programs'!L$243:L$246,$A$59)</f>
        <v>0</v>
      </c>
      <c r="F48">
        <f>COUNTIF('EE Programs'!M$243:M$246,$A$59)</f>
        <v>0</v>
      </c>
      <c r="G48">
        <f>COUNTIF('EE Programs'!N$243:N$246,$A$59)</f>
        <v>0</v>
      </c>
      <c r="H48">
        <f>COUNTIF('EE Programs'!O$243:O$246,$A$59)</f>
        <v>0</v>
      </c>
      <c r="I48">
        <f>COUNTIF('EE Programs'!P$243:P$246,$A$59)</f>
        <v>0</v>
      </c>
      <c r="J48">
        <f>COUNTIF('EE Programs'!B$243:B$246,$A$59)</f>
        <v>0</v>
      </c>
      <c r="K48">
        <f>COUNTIF('EE Programs'!C$243:C$246,$A$59)</f>
        <v>0</v>
      </c>
      <c r="L48">
        <f>COUNTIF('EE Programs'!D$243:D$246,$A$59)</f>
        <v>0</v>
      </c>
      <c r="M48">
        <f>COUNTIF('EE Programs'!E$243:E$246,$A$59)</f>
        <v>0</v>
      </c>
      <c r="N48">
        <f>COUNTIF('EE Programs'!F$243:F$246,$A$59)</f>
        <v>0</v>
      </c>
      <c r="O48">
        <f>COUNTIF('EE Programs'!Q$243:Q$246,$A$59)</f>
        <v>0</v>
      </c>
      <c r="P48">
        <f>COUNTIF('EE Programs'!R$243:R$246,$A$59)</f>
        <v>0</v>
      </c>
      <c r="Q48">
        <f>COUNTIF('EE Programs'!S$243:S$246,$A$59)</f>
        <v>0</v>
      </c>
      <c r="R48">
        <f>COUNTIF('EE Programs'!T$243:T$246,$A$59)</f>
        <v>0</v>
      </c>
      <c r="S48">
        <f>COUNTIF('EE Programs'!U$243:U$246,$A$59)</f>
        <v>0</v>
      </c>
      <c r="T48">
        <f>COUNTIF('EE Programs'!V$243:V$246,$A$59)</f>
        <v>0</v>
      </c>
    </row>
    <row r="49" spans="1:20">
      <c r="A49" s="10" t="s">
        <v>34</v>
      </c>
      <c r="B49" s="7" t="s">
        <v>134</v>
      </c>
      <c r="C49">
        <f>COUNTIF('EE Programs'!$H$4:$H$324,Summary!A49)</f>
        <v>3</v>
      </c>
      <c r="D49">
        <f>COUNTIF('EE Programs'!K$80:K$82,$A$59)</f>
        <v>2</v>
      </c>
      <c r="E49">
        <f>COUNTIF('EE Programs'!L$80:L$82,$A$59)</f>
        <v>2</v>
      </c>
      <c r="F49">
        <f>COUNTIF('EE Programs'!M$80:M$82,$A$59)</f>
        <v>1</v>
      </c>
      <c r="G49">
        <f>COUNTIF('EE Programs'!N$80:N$82,$A$59)</f>
        <v>1</v>
      </c>
      <c r="H49">
        <f>COUNTIF('EE Programs'!O$80:O$82,$A$59)</f>
        <v>0</v>
      </c>
      <c r="I49">
        <f>COUNTIF('EE Programs'!P$80:P$82,$A$59)</f>
        <v>0</v>
      </c>
      <c r="J49">
        <f>COUNTIF('EE Programs'!B$80:B$82,$A$59)</f>
        <v>3</v>
      </c>
      <c r="K49">
        <f>COUNTIF('EE Programs'!C$80:C$82,$A$59)</f>
        <v>0</v>
      </c>
      <c r="L49">
        <f>COUNTIF('EE Programs'!D$80:D$82,$A$59)</f>
        <v>1</v>
      </c>
      <c r="M49">
        <f>COUNTIF('EE Programs'!E$80:E$82,$A$59)</f>
        <v>1</v>
      </c>
      <c r="N49">
        <f>COUNTIF('EE Programs'!F$80:F$82,$A$59)</f>
        <v>0</v>
      </c>
      <c r="O49">
        <f>COUNTIF('EE Programs'!Q$80:Q$82,$A$59)</f>
        <v>0</v>
      </c>
      <c r="P49">
        <f>COUNTIF('EE Programs'!R$80:R$82,$A$59)</f>
        <v>0</v>
      </c>
      <c r="Q49">
        <f>COUNTIF('EE Programs'!S$80:S$82,$A$59)</f>
        <v>0</v>
      </c>
      <c r="R49">
        <f>COUNTIF('EE Programs'!T$80:T$82,$A$59)</f>
        <v>1</v>
      </c>
      <c r="S49">
        <f>COUNTIF('EE Programs'!U$80:U$82,$A$59)</f>
        <v>0</v>
      </c>
      <c r="T49">
        <f>COUNTIF('EE Programs'!V$80:V$82,$A$59)</f>
        <v>1</v>
      </c>
    </row>
    <row r="50" spans="1:20">
      <c r="A50" s="10" t="s">
        <v>131</v>
      </c>
      <c r="B50" s="7" t="s">
        <v>190</v>
      </c>
      <c r="C50">
        <f>COUNTIF('EE Programs'!$H$4:$H$324,Summary!A50)</f>
        <v>4</v>
      </c>
      <c r="D50">
        <f>COUNTIF('EE Programs'!K$96:K$98,$A$59)+COUNTIF('EE Programs'!K$84,$A$59)</f>
        <v>0</v>
      </c>
      <c r="E50">
        <f>COUNTIF('EE Programs'!L$96:L$98,$A$59)+COUNTIF('EE Programs'!L$84,$A$59)</f>
        <v>1</v>
      </c>
      <c r="F50">
        <f>COUNTIF('EE Programs'!M$96:M$98,$A$59)+COUNTIF('EE Programs'!M$84,$A$59)</f>
        <v>2</v>
      </c>
      <c r="G50">
        <f>COUNTIF('EE Programs'!N$96:N$98,$A$59)+COUNTIF('EE Programs'!N$84,$A$59)</f>
        <v>0</v>
      </c>
      <c r="H50">
        <f>COUNTIF('EE Programs'!O$96:O$98,$A$59)+COUNTIF('EE Programs'!O$84,$A$59)</f>
        <v>1</v>
      </c>
      <c r="I50">
        <f>COUNTIF('EE Programs'!P$96:P$98,$A$59)+COUNTIF('EE Programs'!P$84,$A$59)</f>
        <v>0</v>
      </c>
      <c r="J50">
        <f>COUNTIF('EE Programs'!B$96:B$98,$A$59)+COUNTIF('EE Programs'!B$84,$A$59)</f>
        <v>1</v>
      </c>
      <c r="K50">
        <f>COUNTIF('EE Programs'!C$96:C$98,$A$59)+COUNTIF('EE Programs'!C$84,$A$59)</f>
        <v>0</v>
      </c>
      <c r="L50">
        <f>COUNTIF('EE Programs'!D$96:D$98,$A$59)+COUNTIF('EE Programs'!D$84,$A$59)</f>
        <v>0</v>
      </c>
      <c r="M50">
        <f>COUNTIF('EE Programs'!E$96:E$98,$A$59)+COUNTIF('EE Programs'!E$84,$A$59)</f>
        <v>1</v>
      </c>
      <c r="N50">
        <f>COUNTIF('EE Programs'!F$96:F$98,$A$59)+COUNTIF('EE Programs'!F$84,$A$59)</f>
        <v>0</v>
      </c>
      <c r="O50">
        <f>COUNTIF('EE Programs'!Q$96:Q$98,$A$59)+COUNTIF('EE Programs'!Q$84,$A$59)</f>
        <v>0</v>
      </c>
      <c r="P50">
        <f>COUNTIF('EE Programs'!R$96:R$98,$A$59)+COUNTIF('EE Programs'!R$84,$A$59)</f>
        <v>0</v>
      </c>
      <c r="Q50">
        <f>COUNTIF('EE Programs'!S$96:S$98,$A$59)+COUNTIF('EE Programs'!S$84,$A$59)</f>
        <v>0</v>
      </c>
      <c r="R50">
        <f>COUNTIF('EE Programs'!T$96:T$98,$A$59)+COUNTIF('EE Programs'!T$84,$A$59)</f>
        <v>1</v>
      </c>
      <c r="S50">
        <f>COUNTIF('EE Programs'!U$96:U$98,$A$59)+COUNTIF('EE Programs'!U$84,$A$59)</f>
        <v>0</v>
      </c>
      <c r="T50">
        <f>COUNTIF('EE Programs'!V$96:V$98,$A$59)+COUNTIF('EE Programs'!V$84,$A$59)</f>
        <v>0</v>
      </c>
    </row>
    <row r="51" spans="1:20">
      <c r="A51" s="1" t="s">
        <v>138</v>
      </c>
      <c r="B51" s="7" t="s">
        <v>756</v>
      </c>
      <c r="C51">
        <f>COUNTIF('EE Programs'!$H$4:$H$324,Summary!A51)</f>
        <v>13</v>
      </c>
      <c r="D51">
        <f>COUNTIF('EE Programs'!K$292:K$304,$A$59)</f>
        <v>5</v>
      </c>
      <c r="E51">
        <f>COUNTIF('EE Programs'!L$292:L$304,$A$59)</f>
        <v>2</v>
      </c>
      <c r="F51">
        <f>COUNTIF('EE Programs'!M$292:M$304,$A$59)</f>
        <v>5</v>
      </c>
      <c r="G51">
        <f>COUNTIF('EE Programs'!N$292:N$304,$A$59)</f>
        <v>0</v>
      </c>
      <c r="H51">
        <f>COUNTIF('EE Programs'!O$292:O$304,$A$59)</f>
        <v>0</v>
      </c>
      <c r="I51">
        <f>COUNTIF('EE Programs'!P$292:P$304,$A$59)</f>
        <v>0</v>
      </c>
      <c r="J51">
        <f>COUNTIF('EE Programs'!B$292:B$304,$A$59)</f>
        <v>6</v>
      </c>
      <c r="K51">
        <f>COUNTIF('EE Programs'!C$292:C$304,$A$59)</f>
        <v>2</v>
      </c>
      <c r="L51">
        <f>COUNTIF('EE Programs'!D$292:D$304,$A$59)</f>
        <v>2</v>
      </c>
      <c r="M51">
        <f>COUNTIF('EE Programs'!E$292:E$304,$A$59)</f>
        <v>0</v>
      </c>
      <c r="N51">
        <f>COUNTIF('EE Programs'!F$292:F$304,$A$59)</f>
        <v>0</v>
      </c>
      <c r="O51">
        <f>COUNTIF('EE Programs'!Q$292:Q$304,$A$59)</f>
        <v>1</v>
      </c>
      <c r="P51">
        <f>COUNTIF('EE Programs'!R$292:R$304,$A$59)</f>
        <v>0</v>
      </c>
      <c r="Q51">
        <f>COUNTIF('EE Programs'!S$292:S$304,$A$59)</f>
        <v>1</v>
      </c>
      <c r="R51">
        <f>COUNTIF('EE Programs'!T$292:T$304,$A$59)</f>
        <v>0</v>
      </c>
      <c r="S51">
        <f>COUNTIF('EE Programs'!U$292:U$304,$A$59)</f>
        <v>4</v>
      </c>
      <c r="T51">
        <f>COUNTIF('EE Programs'!V$292:V$304,$A$59)</f>
        <v>1</v>
      </c>
    </row>
    <row r="52" spans="1:20">
      <c r="A52" s="1" t="s">
        <v>152</v>
      </c>
      <c r="B52" s="7" t="s">
        <v>235</v>
      </c>
      <c r="C52">
        <f>COUNTIF('EE Programs'!$H$4:$H$324,Summary!A52)</f>
        <v>14</v>
      </c>
      <c r="D52">
        <f>COUNTIF('EE Programs'!K$167:K$179,$A$59)+COUNTIF('EE Programs'!K$319,$A$59)</f>
        <v>1</v>
      </c>
      <c r="E52">
        <f>COUNTIF('EE Programs'!L$167:L$179,$A$59)+COUNTIF('EE Programs'!L$319,$A$59)</f>
        <v>1</v>
      </c>
      <c r="F52">
        <f>COUNTIF('EE Programs'!M$167:M$179,$A$59)+COUNTIF('EE Programs'!M$319,$A$59)</f>
        <v>6</v>
      </c>
      <c r="G52">
        <f>COUNTIF('EE Programs'!N$167:N$179,$A$59)+COUNTIF('EE Programs'!N$319,$A$59)</f>
        <v>0</v>
      </c>
      <c r="H52">
        <f>COUNTIF('EE Programs'!O$167:O$179,$A$59)+COUNTIF('EE Programs'!O$319,$A$59)</f>
        <v>1</v>
      </c>
      <c r="I52">
        <f>COUNTIF('EE Programs'!P$167:P$179,$A$59)+COUNTIF('EE Programs'!P$319,$A$59)</f>
        <v>0</v>
      </c>
      <c r="J52">
        <f>COUNTIF('EE Programs'!B$167:B$179,$A$59)+COUNTIF('EE Programs'!B$319,$A$59)</f>
        <v>8</v>
      </c>
      <c r="K52">
        <f>COUNTIF('EE Programs'!C$167:C$179,$A$59)+COUNTIF('EE Programs'!C$319,$A$59)</f>
        <v>0</v>
      </c>
      <c r="L52">
        <f>COUNTIF('EE Programs'!D$167:D$179,$A$59)+COUNTIF('EE Programs'!D$319,$A$59)</f>
        <v>0</v>
      </c>
      <c r="M52">
        <f>COUNTIF('EE Programs'!E$167:E$179,$A$59)+COUNTIF('EE Programs'!E$319,$A$59)</f>
        <v>0</v>
      </c>
      <c r="N52">
        <f>COUNTIF('EE Programs'!F$167:F$179,$A$59)+COUNTIF('EE Programs'!F$319,$A$59)</f>
        <v>0</v>
      </c>
      <c r="O52">
        <f>COUNTIF('EE Programs'!Q$167:Q$179,$A$59)+COUNTIF('EE Programs'!Q$319,$A$59)</f>
        <v>0</v>
      </c>
      <c r="P52">
        <f>COUNTIF('EE Programs'!R$167:R$179,$A$59)+COUNTIF('EE Programs'!R$319,$A$59)</f>
        <v>1</v>
      </c>
      <c r="Q52">
        <f>COUNTIF('EE Programs'!S$167:S$179,$A$59)+COUNTIF('EE Programs'!S$319,$A$59)</f>
        <v>1</v>
      </c>
      <c r="R52">
        <f>COUNTIF('EE Programs'!T$167:T$179,$A$59)+COUNTIF('EE Programs'!T$319,$A$59)</f>
        <v>0</v>
      </c>
      <c r="S52">
        <f>COUNTIF('EE Programs'!U$167:U$179,$A$59)+COUNTIF('EE Programs'!U$319,$A$59)</f>
        <v>2</v>
      </c>
      <c r="T52">
        <f>COUNTIF('EE Programs'!V$167:V$179,$A$59)+COUNTIF('EE Programs'!V$319,$A$59)</f>
        <v>5</v>
      </c>
    </row>
    <row r="53" spans="1:20">
      <c r="A53" s="1" t="s">
        <v>167</v>
      </c>
      <c r="B53" s="7" t="s">
        <v>7</v>
      </c>
      <c r="C53">
        <f>COUNTIF('EE Programs'!$H$4:$H$324,Summary!A53)</f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>
      <c r="A54" s="1" t="s">
        <v>146</v>
      </c>
      <c r="B54" s="7" t="s">
        <v>316</v>
      </c>
      <c r="C54">
        <f>COUNTIF('EE Programs'!$H$4:$H$324,Summary!A54)</f>
        <v>2</v>
      </c>
      <c r="D54">
        <f>COUNTIF('EE Programs'!K$240:K$241,$A$59)</f>
        <v>0</v>
      </c>
      <c r="E54">
        <f>COUNTIF('EE Programs'!L$240:L$241,$A$59)</f>
        <v>0</v>
      </c>
      <c r="F54">
        <f>COUNTIF('EE Programs'!M$240:M$241,$A$59)</f>
        <v>0</v>
      </c>
      <c r="G54">
        <f>COUNTIF('EE Programs'!N$240:N$241,$A$59)</f>
        <v>0</v>
      </c>
      <c r="H54">
        <f>COUNTIF('EE Programs'!O$240:O$241,$A$59)</f>
        <v>0</v>
      </c>
      <c r="I54">
        <f>COUNTIF('EE Programs'!P$240:P$241,$A$59)</f>
        <v>0</v>
      </c>
      <c r="J54">
        <f>COUNTIF('EE Programs'!B$240:B$241,$A$59)</f>
        <v>0</v>
      </c>
      <c r="K54">
        <f>COUNTIF('EE Programs'!C$240:C$241,$A$59)</f>
        <v>0</v>
      </c>
      <c r="L54">
        <f>COUNTIF('EE Programs'!D$240:D$241,$A$59)</f>
        <v>0</v>
      </c>
      <c r="M54">
        <f>COUNTIF('EE Programs'!E$240:E$241,$A$59)</f>
        <v>0</v>
      </c>
      <c r="N54">
        <f>COUNTIF('EE Programs'!F$240:F$241,$A$59)</f>
        <v>0</v>
      </c>
      <c r="O54">
        <f>COUNTIF('EE Programs'!Q$240:Q$241,$A$59)</f>
        <v>0</v>
      </c>
      <c r="P54">
        <f>COUNTIF('EE Programs'!R$240:R$241,$A$59)</f>
        <v>0</v>
      </c>
      <c r="Q54">
        <f>COUNTIF('EE Programs'!S$240:S$241,$A$59)</f>
        <v>0</v>
      </c>
      <c r="R54">
        <f>COUNTIF('EE Programs'!T$240:T$241,$A$59)</f>
        <v>0</v>
      </c>
      <c r="S54">
        <f>COUNTIF('EE Programs'!U$240:U$241,$A$59)</f>
        <v>0</v>
      </c>
      <c r="T54">
        <f>COUNTIF('EE Programs'!V$240:V$241,$A$59)</f>
        <v>0</v>
      </c>
    </row>
    <row r="56" spans="1:20">
      <c r="A56" s="1" t="s">
        <v>754</v>
      </c>
      <c r="C56">
        <f>SUM(C4:C55)</f>
        <v>318</v>
      </c>
      <c r="D56">
        <f t="shared" ref="D56:T56" si="0">SUM(D4:D55)</f>
        <v>105</v>
      </c>
      <c r="E56">
        <f t="shared" si="0"/>
        <v>108</v>
      </c>
      <c r="F56">
        <f t="shared" si="0"/>
        <v>117</v>
      </c>
      <c r="G56">
        <f t="shared" si="0"/>
        <v>38</v>
      </c>
      <c r="H56">
        <f t="shared" si="0"/>
        <v>54</v>
      </c>
      <c r="I56">
        <f t="shared" si="0"/>
        <v>27</v>
      </c>
      <c r="J56">
        <f t="shared" si="0"/>
        <v>169</v>
      </c>
      <c r="K56">
        <f t="shared" si="0"/>
        <v>4</v>
      </c>
      <c r="L56">
        <f t="shared" si="0"/>
        <v>67</v>
      </c>
      <c r="M56">
        <f t="shared" si="0"/>
        <v>14</v>
      </c>
      <c r="N56">
        <f t="shared" si="0"/>
        <v>3</v>
      </c>
      <c r="O56">
        <f t="shared" si="0"/>
        <v>7</v>
      </c>
      <c r="P56">
        <f t="shared" si="0"/>
        <v>20</v>
      </c>
      <c r="Q56">
        <f t="shared" si="0"/>
        <v>19</v>
      </c>
      <c r="R56">
        <f t="shared" si="0"/>
        <v>49</v>
      </c>
      <c r="S56">
        <f t="shared" si="0"/>
        <v>29</v>
      </c>
      <c r="T56">
        <f t="shared" si="0"/>
        <v>87</v>
      </c>
    </row>
    <row r="57" spans="1:20">
      <c r="I57">
        <f>SUM(D56:I56)</f>
        <v>449</v>
      </c>
      <c r="N57">
        <f>SUM(J56:N56)</f>
        <v>257</v>
      </c>
      <c r="T57">
        <f>SUM(O56:T56)</f>
        <v>211</v>
      </c>
    </row>
    <row r="58" spans="1:20">
      <c r="A58" s="1" t="s">
        <v>666</v>
      </c>
      <c r="B58" s="1" t="s">
        <v>762</v>
      </c>
    </row>
    <row r="59" spans="1:20">
      <c r="A59" t="s">
        <v>16</v>
      </c>
      <c r="B59" s="69" t="s">
        <v>190</v>
      </c>
      <c r="C59">
        <f>SUMIF($B$4:$B$54,$B59,C$4:C$54)</f>
        <v>62</v>
      </c>
      <c r="D59">
        <f>SUMIF($B$4:$B$54,$B59,D$4:D$54)</f>
        <v>4</v>
      </c>
      <c r="E59">
        <f t="shared" ref="E59:T66" si="1">SUMIF($B$4:$B$54,$B59,E$4:E$54)</f>
        <v>8</v>
      </c>
      <c r="F59">
        <f t="shared" si="1"/>
        <v>24</v>
      </c>
      <c r="G59">
        <f t="shared" si="1"/>
        <v>10</v>
      </c>
      <c r="H59">
        <f t="shared" si="1"/>
        <v>13</v>
      </c>
      <c r="I59">
        <f t="shared" si="1"/>
        <v>8</v>
      </c>
      <c r="J59">
        <f t="shared" si="1"/>
        <v>23</v>
      </c>
      <c r="K59">
        <f t="shared" si="1"/>
        <v>0</v>
      </c>
      <c r="L59">
        <f t="shared" si="1"/>
        <v>4</v>
      </c>
      <c r="M59">
        <f t="shared" si="1"/>
        <v>2</v>
      </c>
      <c r="N59">
        <f t="shared" si="1"/>
        <v>0</v>
      </c>
      <c r="O59">
        <f t="shared" si="1"/>
        <v>0</v>
      </c>
      <c r="P59">
        <f t="shared" si="1"/>
        <v>2</v>
      </c>
      <c r="Q59">
        <f t="shared" si="1"/>
        <v>4</v>
      </c>
      <c r="R59">
        <f t="shared" si="1"/>
        <v>11</v>
      </c>
      <c r="S59">
        <f t="shared" si="1"/>
        <v>5</v>
      </c>
      <c r="T59">
        <f t="shared" si="1"/>
        <v>5</v>
      </c>
    </row>
    <row r="60" spans="1:20">
      <c r="A60" t="s">
        <v>36</v>
      </c>
      <c r="B60" s="69" t="s">
        <v>134</v>
      </c>
      <c r="C60">
        <f t="shared" ref="C60:R66" si="2">SUMIF($B$4:$B$54,$B60,C$4:C$54)</f>
        <v>77</v>
      </c>
      <c r="D60">
        <f t="shared" si="2"/>
        <v>59</v>
      </c>
      <c r="E60">
        <f t="shared" si="2"/>
        <v>53</v>
      </c>
      <c r="F60">
        <f t="shared" si="2"/>
        <v>30</v>
      </c>
      <c r="G60">
        <f t="shared" si="2"/>
        <v>7</v>
      </c>
      <c r="H60">
        <f t="shared" si="2"/>
        <v>18</v>
      </c>
      <c r="I60">
        <f t="shared" si="2"/>
        <v>4</v>
      </c>
      <c r="J60">
        <f t="shared" si="2"/>
        <v>63</v>
      </c>
      <c r="K60">
        <f t="shared" si="2"/>
        <v>1</v>
      </c>
      <c r="L60">
        <f t="shared" si="2"/>
        <v>47</v>
      </c>
      <c r="M60">
        <f t="shared" si="2"/>
        <v>7</v>
      </c>
      <c r="N60">
        <f t="shared" si="2"/>
        <v>0</v>
      </c>
      <c r="O60">
        <f t="shared" si="2"/>
        <v>4</v>
      </c>
      <c r="P60">
        <f t="shared" si="2"/>
        <v>5</v>
      </c>
      <c r="Q60">
        <f t="shared" si="2"/>
        <v>2</v>
      </c>
      <c r="R60">
        <f t="shared" si="2"/>
        <v>18</v>
      </c>
      <c r="S60">
        <f t="shared" si="1"/>
        <v>8</v>
      </c>
      <c r="T60">
        <f t="shared" si="1"/>
        <v>48</v>
      </c>
    </row>
    <row r="61" spans="1:20">
      <c r="B61" s="69" t="s">
        <v>235</v>
      </c>
      <c r="C61">
        <f t="shared" si="2"/>
        <v>73</v>
      </c>
      <c r="D61">
        <f t="shared" si="2"/>
        <v>21</v>
      </c>
      <c r="E61">
        <f t="shared" si="1"/>
        <v>22</v>
      </c>
      <c r="F61">
        <f t="shared" si="1"/>
        <v>31</v>
      </c>
      <c r="G61">
        <f t="shared" si="1"/>
        <v>7</v>
      </c>
      <c r="H61">
        <f t="shared" si="1"/>
        <v>9</v>
      </c>
      <c r="I61">
        <f t="shared" si="1"/>
        <v>4</v>
      </c>
      <c r="J61">
        <f t="shared" si="1"/>
        <v>40</v>
      </c>
      <c r="K61">
        <f t="shared" si="1"/>
        <v>1</v>
      </c>
      <c r="L61">
        <f t="shared" si="1"/>
        <v>7</v>
      </c>
      <c r="M61">
        <f t="shared" si="1"/>
        <v>2</v>
      </c>
      <c r="N61">
        <f t="shared" si="1"/>
        <v>0</v>
      </c>
      <c r="O61">
        <f t="shared" si="1"/>
        <v>1</v>
      </c>
      <c r="P61">
        <f t="shared" si="1"/>
        <v>5</v>
      </c>
      <c r="Q61">
        <f t="shared" si="1"/>
        <v>5</v>
      </c>
      <c r="R61">
        <f t="shared" si="1"/>
        <v>11</v>
      </c>
      <c r="S61">
        <f t="shared" si="1"/>
        <v>6</v>
      </c>
      <c r="T61">
        <f t="shared" si="1"/>
        <v>18</v>
      </c>
    </row>
    <row r="62" spans="1:20">
      <c r="B62" s="69" t="s">
        <v>761</v>
      </c>
      <c r="C62">
        <f t="shared" si="2"/>
        <v>14</v>
      </c>
      <c r="D62">
        <f t="shared" si="2"/>
        <v>8</v>
      </c>
      <c r="E62">
        <f t="shared" si="1"/>
        <v>8</v>
      </c>
      <c r="F62">
        <f t="shared" si="1"/>
        <v>5</v>
      </c>
      <c r="G62">
        <f t="shared" si="1"/>
        <v>2</v>
      </c>
      <c r="H62">
        <f t="shared" si="1"/>
        <v>1</v>
      </c>
      <c r="I62">
        <f t="shared" si="1"/>
        <v>3</v>
      </c>
      <c r="J62">
        <f t="shared" si="1"/>
        <v>13</v>
      </c>
      <c r="K62">
        <f t="shared" si="1"/>
        <v>0</v>
      </c>
      <c r="L62">
        <f t="shared" si="1"/>
        <v>1</v>
      </c>
      <c r="M62">
        <f t="shared" si="1"/>
        <v>2</v>
      </c>
      <c r="N62">
        <f t="shared" si="1"/>
        <v>0</v>
      </c>
      <c r="O62">
        <f t="shared" si="1"/>
        <v>1</v>
      </c>
      <c r="P62">
        <f t="shared" si="1"/>
        <v>4</v>
      </c>
      <c r="Q62">
        <f t="shared" si="1"/>
        <v>2</v>
      </c>
      <c r="R62">
        <f t="shared" si="1"/>
        <v>4</v>
      </c>
      <c r="S62">
        <f t="shared" si="1"/>
        <v>3</v>
      </c>
      <c r="T62">
        <f t="shared" si="1"/>
        <v>2</v>
      </c>
    </row>
    <row r="63" spans="1:20">
      <c r="B63" s="69" t="s">
        <v>316</v>
      </c>
      <c r="C63">
        <f t="shared" si="2"/>
        <v>21</v>
      </c>
      <c r="D63">
        <f t="shared" si="2"/>
        <v>2</v>
      </c>
      <c r="E63">
        <f t="shared" si="1"/>
        <v>2</v>
      </c>
      <c r="F63">
        <f t="shared" si="1"/>
        <v>5</v>
      </c>
      <c r="G63">
        <f t="shared" si="1"/>
        <v>3</v>
      </c>
      <c r="H63">
        <f t="shared" si="1"/>
        <v>2</v>
      </c>
      <c r="I63">
        <f t="shared" si="1"/>
        <v>1</v>
      </c>
      <c r="J63">
        <f t="shared" si="1"/>
        <v>7</v>
      </c>
      <c r="K63">
        <f t="shared" si="1"/>
        <v>0</v>
      </c>
      <c r="L63">
        <f t="shared" si="1"/>
        <v>0</v>
      </c>
      <c r="M63">
        <f t="shared" si="1"/>
        <v>0</v>
      </c>
      <c r="N63">
        <f t="shared" si="1"/>
        <v>0</v>
      </c>
      <c r="O63">
        <f t="shared" si="1"/>
        <v>0</v>
      </c>
      <c r="P63">
        <f t="shared" si="1"/>
        <v>2</v>
      </c>
      <c r="Q63">
        <f t="shared" si="1"/>
        <v>3</v>
      </c>
      <c r="R63">
        <f t="shared" si="1"/>
        <v>2</v>
      </c>
      <c r="S63">
        <f t="shared" si="1"/>
        <v>1</v>
      </c>
      <c r="T63">
        <f t="shared" si="1"/>
        <v>1</v>
      </c>
    </row>
    <row r="64" spans="1:20">
      <c r="B64" s="69" t="s">
        <v>756</v>
      </c>
      <c r="C64">
        <f t="shared" si="2"/>
        <v>36</v>
      </c>
      <c r="D64">
        <f t="shared" si="2"/>
        <v>9</v>
      </c>
      <c r="E64">
        <f t="shared" si="1"/>
        <v>7</v>
      </c>
      <c r="F64">
        <f t="shared" si="1"/>
        <v>12</v>
      </c>
      <c r="G64">
        <f t="shared" si="1"/>
        <v>5</v>
      </c>
      <c r="H64">
        <f t="shared" si="1"/>
        <v>4</v>
      </c>
      <c r="I64">
        <f t="shared" si="1"/>
        <v>4</v>
      </c>
      <c r="J64">
        <f t="shared" si="1"/>
        <v>14</v>
      </c>
      <c r="K64">
        <f t="shared" si="1"/>
        <v>2</v>
      </c>
      <c r="L64">
        <f t="shared" si="1"/>
        <v>4</v>
      </c>
      <c r="M64">
        <f t="shared" si="1"/>
        <v>0</v>
      </c>
      <c r="N64">
        <f t="shared" si="1"/>
        <v>2</v>
      </c>
      <c r="O64">
        <f t="shared" si="1"/>
        <v>1</v>
      </c>
      <c r="P64">
        <f t="shared" si="1"/>
        <v>1</v>
      </c>
      <c r="Q64">
        <f t="shared" si="1"/>
        <v>2</v>
      </c>
      <c r="R64">
        <f t="shared" si="1"/>
        <v>2</v>
      </c>
      <c r="S64">
        <f t="shared" si="1"/>
        <v>5</v>
      </c>
      <c r="T64">
        <f t="shared" si="1"/>
        <v>5</v>
      </c>
    </row>
    <row r="65" spans="2:20">
      <c r="B65" s="69" t="s">
        <v>757</v>
      </c>
      <c r="C65">
        <f t="shared" si="2"/>
        <v>21</v>
      </c>
      <c r="D65">
        <f t="shared" si="2"/>
        <v>0</v>
      </c>
      <c r="E65">
        <f t="shared" si="1"/>
        <v>5</v>
      </c>
      <c r="F65">
        <f t="shared" si="1"/>
        <v>7</v>
      </c>
      <c r="G65">
        <f t="shared" si="1"/>
        <v>3</v>
      </c>
      <c r="H65">
        <f t="shared" si="1"/>
        <v>5</v>
      </c>
      <c r="I65">
        <f t="shared" si="1"/>
        <v>3</v>
      </c>
      <c r="J65">
        <f t="shared" si="1"/>
        <v>7</v>
      </c>
      <c r="K65">
        <f t="shared" si="1"/>
        <v>0</v>
      </c>
      <c r="L65">
        <f t="shared" si="1"/>
        <v>3</v>
      </c>
      <c r="M65">
        <f t="shared" si="1"/>
        <v>0</v>
      </c>
      <c r="N65">
        <f t="shared" si="1"/>
        <v>0</v>
      </c>
      <c r="O65">
        <f t="shared" si="1"/>
        <v>0</v>
      </c>
      <c r="P65">
        <f t="shared" si="1"/>
        <v>0</v>
      </c>
      <c r="Q65">
        <f t="shared" si="1"/>
        <v>1</v>
      </c>
      <c r="R65">
        <f t="shared" si="1"/>
        <v>0</v>
      </c>
      <c r="S65">
        <f t="shared" si="1"/>
        <v>0</v>
      </c>
      <c r="T65">
        <f t="shared" si="1"/>
        <v>7</v>
      </c>
    </row>
    <row r="66" spans="2:20">
      <c r="B66" s="69" t="s">
        <v>7</v>
      </c>
      <c r="C66">
        <f t="shared" si="2"/>
        <v>14</v>
      </c>
      <c r="D66">
        <f t="shared" si="2"/>
        <v>2</v>
      </c>
      <c r="E66">
        <f t="shared" si="1"/>
        <v>3</v>
      </c>
      <c r="F66">
        <f t="shared" si="1"/>
        <v>3</v>
      </c>
      <c r="G66">
        <f t="shared" si="1"/>
        <v>1</v>
      </c>
      <c r="H66">
        <f t="shared" si="1"/>
        <v>2</v>
      </c>
      <c r="I66">
        <f t="shared" si="1"/>
        <v>0</v>
      </c>
      <c r="J66">
        <f t="shared" si="1"/>
        <v>2</v>
      </c>
      <c r="K66">
        <f t="shared" si="1"/>
        <v>0</v>
      </c>
      <c r="L66">
        <f t="shared" si="1"/>
        <v>1</v>
      </c>
      <c r="M66">
        <f t="shared" si="1"/>
        <v>1</v>
      </c>
      <c r="N66">
        <f t="shared" si="1"/>
        <v>1</v>
      </c>
      <c r="O66">
        <f t="shared" si="1"/>
        <v>0</v>
      </c>
      <c r="P66">
        <f t="shared" si="1"/>
        <v>1</v>
      </c>
      <c r="Q66">
        <f t="shared" si="1"/>
        <v>0</v>
      </c>
      <c r="R66">
        <f t="shared" si="1"/>
        <v>1</v>
      </c>
      <c r="S66">
        <f t="shared" si="1"/>
        <v>1</v>
      </c>
      <c r="T66">
        <f t="shared" si="1"/>
        <v>1</v>
      </c>
    </row>
    <row r="67" spans="2:20">
      <c r="F67"/>
    </row>
    <row r="68" spans="2:20">
      <c r="C68">
        <f>SUM(C59:C67)</f>
        <v>318</v>
      </c>
      <c r="D68">
        <f>SUM(D59:D67)</f>
        <v>105</v>
      </c>
      <c r="E68">
        <f t="shared" ref="E68:T68" si="3">SUM(E59:E67)</f>
        <v>108</v>
      </c>
      <c r="F68">
        <f t="shared" si="3"/>
        <v>117</v>
      </c>
      <c r="G68">
        <f t="shared" si="3"/>
        <v>38</v>
      </c>
      <c r="H68">
        <f t="shared" si="3"/>
        <v>54</v>
      </c>
      <c r="I68">
        <f t="shared" si="3"/>
        <v>27</v>
      </c>
      <c r="J68">
        <f t="shared" si="3"/>
        <v>169</v>
      </c>
      <c r="K68">
        <f t="shared" si="3"/>
        <v>4</v>
      </c>
      <c r="L68">
        <f t="shared" si="3"/>
        <v>67</v>
      </c>
      <c r="M68">
        <f t="shared" si="3"/>
        <v>14</v>
      </c>
      <c r="N68">
        <f t="shared" si="3"/>
        <v>3</v>
      </c>
      <c r="O68">
        <f t="shared" si="3"/>
        <v>7</v>
      </c>
      <c r="P68">
        <f t="shared" si="3"/>
        <v>20</v>
      </c>
      <c r="Q68">
        <f t="shared" si="3"/>
        <v>19</v>
      </c>
      <c r="R68">
        <f t="shared" si="3"/>
        <v>49</v>
      </c>
      <c r="S68">
        <f t="shared" si="3"/>
        <v>29</v>
      </c>
      <c r="T68">
        <f t="shared" si="3"/>
        <v>87</v>
      </c>
    </row>
  </sheetData>
  <sortState ref="A4:A55">
    <sortCondition ref="A4:A55"/>
  </sortState>
  <mergeCells count="3">
    <mergeCell ref="D2:I2"/>
    <mergeCell ref="J2:N2"/>
    <mergeCell ref="O2:T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52"/>
  <sheetViews>
    <sheetView tabSelected="1" workbookViewId="0">
      <pane xSplit="1" ySplit="4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ColWidth="11" defaultRowHeight="15.75"/>
  <cols>
    <col min="1" max="1" width="57.5" customWidth="1"/>
    <col min="2" max="2" width="14.875" bestFit="1" customWidth="1"/>
    <col min="3" max="3" width="18.625" bestFit="1" customWidth="1"/>
    <col min="8" max="8" width="13.125" bestFit="1" customWidth="1"/>
    <col min="11" max="11" width="21.875" bestFit="1" customWidth="1"/>
    <col min="12" max="12" width="21.5" bestFit="1" customWidth="1"/>
    <col min="13" max="13" width="16.125" bestFit="1" customWidth="1"/>
    <col min="14" max="14" width="9.5" bestFit="1" customWidth="1"/>
    <col min="15" max="15" width="10" bestFit="1" customWidth="1"/>
  </cols>
  <sheetData>
    <row r="1" spans="1:22" s="8" customFormat="1" ht="18" customHeight="1">
      <c r="A1" s="12" t="s">
        <v>0</v>
      </c>
      <c r="B1" s="12"/>
      <c r="C1" s="12"/>
      <c r="D1" s="12"/>
      <c r="E1" s="12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2" s="8" customFormat="1" ht="18" customHeight="1">
      <c r="A2" s="12"/>
      <c r="B2" s="12"/>
      <c r="C2" s="12"/>
      <c r="D2" s="12"/>
      <c r="E2" s="12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2" s="8" customFormat="1">
      <c r="B3" s="73" t="s">
        <v>670</v>
      </c>
      <c r="C3" s="73"/>
      <c r="D3" s="73"/>
      <c r="E3" s="73"/>
      <c r="F3" s="73"/>
      <c r="G3" s="13"/>
      <c r="H3" s="73" t="s">
        <v>8</v>
      </c>
      <c r="I3" s="73"/>
      <c r="J3" s="73"/>
      <c r="K3" s="73" t="s">
        <v>15</v>
      </c>
      <c r="L3" s="73"/>
      <c r="M3" s="73"/>
      <c r="N3" s="73"/>
      <c r="O3" s="73"/>
      <c r="P3" s="73"/>
      <c r="Q3" s="73" t="s">
        <v>178</v>
      </c>
      <c r="R3" s="73"/>
      <c r="S3" s="73"/>
      <c r="T3" s="73"/>
      <c r="U3" s="73"/>
      <c r="V3" s="73"/>
    </row>
    <row r="4" spans="1:22" s="8" customFormat="1">
      <c r="A4" s="10" t="s">
        <v>45</v>
      </c>
      <c r="B4" s="10" t="s">
        <v>17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133</v>
      </c>
      <c r="H4" s="10" t="s">
        <v>5</v>
      </c>
      <c r="I4" s="10" t="s">
        <v>6</v>
      </c>
      <c r="J4" s="10" t="s">
        <v>7</v>
      </c>
      <c r="K4" s="10" t="s">
        <v>9</v>
      </c>
      <c r="L4" s="10" t="s">
        <v>10</v>
      </c>
      <c r="M4" s="10" t="s">
        <v>585</v>
      </c>
      <c r="N4" s="10" t="s">
        <v>673</v>
      </c>
      <c r="O4" s="10" t="s">
        <v>13</v>
      </c>
      <c r="P4" s="10" t="s">
        <v>48</v>
      </c>
      <c r="Q4" s="10" t="s">
        <v>500</v>
      </c>
      <c r="R4" s="10" t="s">
        <v>35</v>
      </c>
      <c r="S4" s="10" t="s">
        <v>41</v>
      </c>
      <c r="T4" s="10" t="s">
        <v>50</v>
      </c>
      <c r="U4" s="10" t="s">
        <v>179</v>
      </c>
      <c r="V4" s="10" t="s">
        <v>52</v>
      </c>
    </row>
    <row r="5" spans="1:22" s="6" customFormat="1">
      <c r="A5" s="6" t="s">
        <v>44</v>
      </c>
      <c r="B5" s="6" t="s">
        <v>16</v>
      </c>
      <c r="C5" s="6" t="s">
        <v>16</v>
      </c>
      <c r="D5" s="6" t="s">
        <v>36</v>
      </c>
      <c r="E5" s="6" t="s">
        <v>36</v>
      </c>
      <c r="F5" s="6" t="s">
        <v>36</v>
      </c>
      <c r="G5" s="6" t="s">
        <v>134</v>
      </c>
      <c r="H5" s="6" t="s">
        <v>24</v>
      </c>
      <c r="I5" s="6" t="s">
        <v>39</v>
      </c>
      <c r="J5" s="6" t="s">
        <v>39</v>
      </c>
      <c r="K5" s="6" t="s">
        <v>36</v>
      </c>
      <c r="L5" s="6" t="s">
        <v>36</v>
      </c>
      <c r="M5" s="6" t="s">
        <v>16</v>
      </c>
      <c r="N5" s="6" t="s">
        <v>36</v>
      </c>
      <c r="O5" s="6" t="s">
        <v>36</v>
      </c>
      <c r="P5" s="6" t="s">
        <v>36</v>
      </c>
      <c r="Q5" s="2" t="s">
        <v>36</v>
      </c>
      <c r="R5" s="2" t="s">
        <v>16</v>
      </c>
      <c r="S5" s="2" t="s">
        <v>16</v>
      </c>
      <c r="T5" s="2" t="s">
        <v>16</v>
      </c>
      <c r="U5" s="2" t="s">
        <v>36</v>
      </c>
      <c r="V5" s="6" t="s">
        <v>36</v>
      </c>
    </row>
    <row r="6" spans="1:22" s="7" customFormat="1">
      <c r="A6" s="7" t="s">
        <v>47</v>
      </c>
      <c r="B6" s="7" t="s">
        <v>16</v>
      </c>
      <c r="C6" s="7" t="s">
        <v>36</v>
      </c>
      <c r="D6" s="7" t="s">
        <v>36</v>
      </c>
      <c r="E6" s="7" t="s">
        <v>36</v>
      </c>
      <c r="F6" s="7" t="s">
        <v>36</v>
      </c>
      <c r="G6" s="7" t="s">
        <v>134</v>
      </c>
      <c r="H6" s="7" t="s">
        <v>24</v>
      </c>
      <c r="I6" s="7" t="s">
        <v>39</v>
      </c>
      <c r="J6" s="7" t="s">
        <v>39</v>
      </c>
      <c r="K6" s="7" t="s">
        <v>36</v>
      </c>
      <c r="L6" s="7" t="s">
        <v>36</v>
      </c>
      <c r="M6" s="7" t="s">
        <v>36</v>
      </c>
      <c r="N6" s="7" t="s">
        <v>16</v>
      </c>
      <c r="O6" s="7" t="s">
        <v>36</v>
      </c>
      <c r="P6" s="7" t="s">
        <v>16</v>
      </c>
      <c r="Q6" s="8" t="s">
        <v>36</v>
      </c>
      <c r="R6" s="8" t="s">
        <v>36</v>
      </c>
      <c r="S6" s="8" t="s">
        <v>36</v>
      </c>
      <c r="T6" s="8" t="s">
        <v>16</v>
      </c>
      <c r="U6" s="8" t="s">
        <v>36</v>
      </c>
      <c r="V6" s="7" t="s">
        <v>16</v>
      </c>
    </row>
    <row r="7" spans="1:22" s="43" customFormat="1">
      <c r="A7" s="43" t="s">
        <v>51</v>
      </c>
      <c r="B7" s="43" t="s">
        <v>16</v>
      </c>
      <c r="C7" s="43" t="s">
        <v>36</v>
      </c>
      <c r="D7" s="43" t="s">
        <v>16</v>
      </c>
      <c r="E7" s="43" t="s">
        <v>36</v>
      </c>
      <c r="F7" s="43" t="s">
        <v>36</v>
      </c>
      <c r="G7" s="43" t="s">
        <v>134</v>
      </c>
      <c r="H7" s="43" t="s">
        <v>24</v>
      </c>
      <c r="I7" s="43" t="s">
        <v>39</v>
      </c>
      <c r="J7" s="43" t="s">
        <v>39</v>
      </c>
      <c r="K7" s="43" t="s">
        <v>16</v>
      </c>
      <c r="L7" s="43" t="s">
        <v>16</v>
      </c>
      <c r="M7" s="43" t="s">
        <v>36</v>
      </c>
      <c r="N7" s="43" t="s">
        <v>36</v>
      </c>
      <c r="O7" s="43" t="s">
        <v>36</v>
      </c>
      <c r="P7" s="43" t="s">
        <v>36</v>
      </c>
      <c r="Q7" s="44" t="s">
        <v>36</v>
      </c>
      <c r="R7" s="44" t="s">
        <v>36</v>
      </c>
      <c r="S7" s="44" t="s">
        <v>36</v>
      </c>
      <c r="T7" s="43" t="s">
        <v>36</v>
      </c>
      <c r="U7" s="44" t="s">
        <v>36</v>
      </c>
      <c r="V7" s="43" t="s">
        <v>16</v>
      </c>
    </row>
    <row r="8" spans="1:22" s="43" customFormat="1">
      <c r="A8" s="43" t="s">
        <v>53</v>
      </c>
      <c r="B8" s="43" t="s">
        <v>36</v>
      </c>
      <c r="C8" s="43" t="s">
        <v>36</v>
      </c>
      <c r="D8" s="43" t="s">
        <v>16</v>
      </c>
      <c r="E8" s="43" t="s">
        <v>36</v>
      </c>
      <c r="F8" s="43" t="s">
        <v>36</v>
      </c>
      <c r="G8" s="43" t="s">
        <v>134</v>
      </c>
      <c r="H8" s="43" t="s">
        <v>24</v>
      </c>
      <c r="I8" s="43" t="s">
        <v>39</v>
      </c>
      <c r="J8" s="43" t="s">
        <v>39</v>
      </c>
      <c r="K8" s="43" t="s">
        <v>16</v>
      </c>
      <c r="L8" s="43" t="s">
        <v>16</v>
      </c>
      <c r="M8" s="43" t="s">
        <v>36</v>
      </c>
      <c r="N8" s="43" t="s">
        <v>36</v>
      </c>
      <c r="O8" s="43" t="s">
        <v>36</v>
      </c>
      <c r="P8" s="43" t="s">
        <v>36</v>
      </c>
      <c r="Q8" s="44" t="s">
        <v>36</v>
      </c>
      <c r="R8" s="44" t="s">
        <v>36</v>
      </c>
      <c r="S8" s="44" t="s">
        <v>36</v>
      </c>
      <c r="T8" s="43" t="s">
        <v>36</v>
      </c>
      <c r="U8" s="44" t="s">
        <v>36</v>
      </c>
      <c r="V8" s="43" t="s">
        <v>16</v>
      </c>
    </row>
    <row r="9" spans="1:22" s="43" customFormat="1">
      <c r="A9" s="43" t="s">
        <v>55</v>
      </c>
      <c r="B9" s="43" t="s">
        <v>36</v>
      </c>
      <c r="C9" s="43" t="s">
        <v>36</v>
      </c>
      <c r="D9" s="43" t="s">
        <v>16</v>
      </c>
      <c r="E9" s="43" t="s">
        <v>36</v>
      </c>
      <c r="F9" s="43" t="s">
        <v>36</v>
      </c>
      <c r="G9" s="43" t="s">
        <v>134</v>
      </c>
      <c r="H9" s="43" t="s">
        <v>24</v>
      </c>
      <c r="I9" s="43" t="s">
        <v>39</v>
      </c>
      <c r="J9" s="43" t="s">
        <v>39</v>
      </c>
      <c r="K9" s="43" t="s">
        <v>16</v>
      </c>
      <c r="L9" s="43" t="s">
        <v>16</v>
      </c>
      <c r="M9" s="43" t="s">
        <v>36</v>
      </c>
      <c r="N9" s="43" t="s">
        <v>36</v>
      </c>
      <c r="O9" s="43" t="s">
        <v>36</v>
      </c>
      <c r="P9" s="43" t="s">
        <v>36</v>
      </c>
      <c r="Q9" s="44" t="s">
        <v>36</v>
      </c>
      <c r="R9" s="44" t="s">
        <v>36</v>
      </c>
      <c r="S9" s="44" t="s">
        <v>36</v>
      </c>
      <c r="T9" s="43" t="s">
        <v>36</v>
      </c>
      <c r="U9" s="44" t="s">
        <v>36</v>
      </c>
      <c r="V9" s="43" t="s">
        <v>16</v>
      </c>
    </row>
    <row r="10" spans="1:22" s="43" customFormat="1">
      <c r="A10" s="43" t="s">
        <v>56</v>
      </c>
      <c r="B10" s="43" t="s">
        <v>36</v>
      </c>
      <c r="C10" s="43" t="s">
        <v>36</v>
      </c>
      <c r="D10" s="43" t="s">
        <v>16</v>
      </c>
      <c r="E10" s="43" t="s">
        <v>36</v>
      </c>
      <c r="F10" s="43" t="s">
        <v>36</v>
      </c>
      <c r="G10" s="43" t="s">
        <v>134</v>
      </c>
      <c r="H10" s="43" t="s">
        <v>24</v>
      </c>
      <c r="I10" s="43" t="s">
        <v>39</v>
      </c>
      <c r="J10" s="43" t="s">
        <v>39</v>
      </c>
      <c r="K10" s="43" t="s">
        <v>16</v>
      </c>
      <c r="L10" s="43" t="s">
        <v>16</v>
      </c>
      <c r="M10" s="43" t="s">
        <v>36</v>
      </c>
      <c r="N10" s="43" t="s">
        <v>36</v>
      </c>
      <c r="O10" s="43" t="s">
        <v>36</v>
      </c>
      <c r="P10" s="43" t="s">
        <v>36</v>
      </c>
      <c r="Q10" s="44" t="s">
        <v>36</v>
      </c>
      <c r="R10" s="44" t="s">
        <v>36</v>
      </c>
      <c r="S10" s="44" t="s">
        <v>36</v>
      </c>
      <c r="T10" s="43" t="s">
        <v>36</v>
      </c>
      <c r="U10" s="44" t="s">
        <v>36</v>
      </c>
      <c r="V10" s="43" t="s">
        <v>16</v>
      </c>
    </row>
    <row r="11" spans="1:22" s="43" customFormat="1">
      <c r="A11" s="43" t="s">
        <v>57</v>
      </c>
      <c r="B11" s="43" t="s">
        <v>36</v>
      </c>
      <c r="C11" s="43" t="s">
        <v>36</v>
      </c>
      <c r="D11" s="43" t="s">
        <v>16</v>
      </c>
      <c r="E11" s="43" t="s">
        <v>36</v>
      </c>
      <c r="F11" s="43" t="s">
        <v>36</v>
      </c>
      <c r="G11" s="43" t="s">
        <v>134</v>
      </c>
      <c r="H11" s="43" t="s">
        <v>24</v>
      </c>
      <c r="I11" s="43" t="s">
        <v>39</v>
      </c>
      <c r="J11" s="43" t="s">
        <v>39</v>
      </c>
      <c r="K11" s="43" t="s">
        <v>16</v>
      </c>
      <c r="L11" s="43" t="s">
        <v>16</v>
      </c>
      <c r="M11" s="43" t="s">
        <v>36</v>
      </c>
      <c r="N11" s="43" t="s">
        <v>36</v>
      </c>
      <c r="O11" s="43" t="s">
        <v>36</v>
      </c>
      <c r="P11" s="43" t="s">
        <v>36</v>
      </c>
      <c r="Q11" s="44" t="s">
        <v>36</v>
      </c>
      <c r="R11" s="44" t="s">
        <v>36</v>
      </c>
      <c r="S11" s="44" t="s">
        <v>36</v>
      </c>
      <c r="T11" s="43" t="s">
        <v>36</v>
      </c>
      <c r="U11" s="44" t="s">
        <v>36</v>
      </c>
      <c r="V11" s="43" t="s">
        <v>16</v>
      </c>
    </row>
    <row r="12" spans="1:22" s="43" customFormat="1">
      <c r="A12" s="43" t="s">
        <v>58</v>
      </c>
      <c r="B12" s="43" t="s">
        <v>36</v>
      </c>
      <c r="C12" s="43" t="s">
        <v>36</v>
      </c>
      <c r="D12" s="43" t="s">
        <v>16</v>
      </c>
      <c r="E12" s="43" t="s">
        <v>36</v>
      </c>
      <c r="F12" s="43" t="s">
        <v>36</v>
      </c>
      <c r="G12" s="43" t="s">
        <v>134</v>
      </c>
      <c r="H12" s="43" t="s">
        <v>24</v>
      </c>
      <c r="I12" s="43" t="s">
        <v>39</v>
      </c>
      <c r="J12" s="43" t="s">
        <v>39</v>
      </c>
      <c r="K12" s="43" t="s">
        <v>16</v>
      </c>
      <c r="L12" s="43" t="s">
        <v>16</v>
      </c>
      <c r="M12" s="43" t="s">
        <v>36</v>
      </c>
      <c r="N12" s="43" t="s">
        <v>36</v>
      </c>
      <c r="O12" s="43" t="s">
        <v>36</v>
      </c>
      <c r="P12" s="43" t="s">
        <v>36</v>
      </c>
      <c r="Q12" s="44" t="s">
        <v>36</v>
      </c>
      <c r="R12" s="44" t="s">
        <v>36</v>
      </c>
      <c r="S12" s="44" t="s">
        <v>36</v>
      </c>
      <c r="T12" s="43" t="s">
        <v>36</v>
      </c>
      <c r="U12" s="44" t="s">
        <v>36</v>
      </c>
      <c r="V12" s="43" t="s">
        <v>16</v>
      </c>
    </row>
    <row r="13" spans="1:22" s="43" customFormat="1">
      <c r="A13" s="43" t="s">
        <v>59</v>
      </c>
      <c r="B13" s="43" t="s">
        <v>36</v>
      </c>
      <c r="C13" s="43" t="s">
        <v>36</v>
      </c>
      <c r="D13" s="43" t="s">
        <v>16</v>
      </c>
      <c r="E13" s="43" t="s">
        <v>36</v>
      </c>
      <c r="F13" s="43" t="s">
        <v>36</v>
      </c>
      <c r="G13" s="43" t="s">
        <v>134</v>
      </c>
      <c r="H13" s="43" t="s">
        <v>24</v>
      </c>
      <c r="I13" s="43" t="s">
        <v>39</v>
      </c>
      <c r="J13" s="43" t="s">
        <v>39</v>
      </c>
      <c r="K13" s="43" t="s">
        <v>16</v>
      </c>
      <c r="L13" s="43" t="s">
        <v>16</v>
      </c>
      <c r="M13" s="43" t="s">
        <v>36</v>
      </c>
      <c r="N13" s="43" t="s">
        <v>36</v>
      </c>
      <c r="O13" s="43" t="s">
        <v>36</v>
      </c>
      <c r="P13" s="43" t="s">
        <v>36</v>
      </c>
      <c r="Q13" s="44" t="s">
        <v>36</v>
      </c>
      <c r="R13" s="44" t="s">
        <v>36</v>
      </c>
      <c r="S13" s="44" t="s">
        <v>36</v>
      </c>
      <c r="T13" s="43" t="s">
        <v>36</v>
      </c>
      <c r="U13" s="44" t="s">
        <v>36</v>
      </c>
      <c r="V13" s="43" t="s">
        <v>16</v>
      </c>
    </row>
    <row r="14" spans="1:22" s="43" customFormat="1">
      <c r="A14" s="43" t="s">
        <v>60</v>
      </c>
      <c r="B14" s="43" t="s">
        <v>36</v>
      </c>
      <c r="C14" s="43" t="s">
        <v>36</v>
      </c>
      <c r="D14" s="43" t="s">
        <v>16</v>
      </c>
      <c r="E14" s="43" t="s">
        <v>36</v>
      </c>
      <c r="F14" s="43" t="s">
        <v>36</v>
      </c>
      <c r="G14" s="43" t="s">
        <v>134</v>
      </c>
      <c r="H14" s="43" t="s">
        <v>24</v>
      </c>
      <c r="I14" s="43" t="s">
        <v>39</v>
      </c>
      <c r="J14" s="43" t="s">
        <v>39</v>
      </c>
      <c r="K14" s="43" t="s">
        <v>16</v>
      </c>
      <c r="L14" s="43" t="s">
        <v>16</v>
      </c>
      <c r="M14" s="43" t="s">
        <v>16</v>
      </c>
      <c r="N14" s="43" t="s">
        <v>36</v>
      </c>
      <c r="O14" s="43" t="s">
        <v>36</v>
      </c>
      <c r="P14" s="43" t="s">
        <v>36</v>
      </c>
      <c r="Q14" s="44" t="s">
        <v>36</v>
      </c>
      <c r="R14" s="44" t="s">
        <v>36</v>
      </c>
      <c r="S14" s="44" t="s">
        <v>36</v>
      </c>
      <c r="T14" s="43" t="s">
        <v>36</v>
      </c>
      <c r="U14" s="44" t="s">
        <v>36</v>
      </c>
      <c r="V14" s="43" t="s">
        <v>16</v>
      </c>
    </row>
    <row r="15" spans="1:22" s="8" customFormat="1">
      <c r="A15" s="8" t="s">
        <v>64</v>
      </c>
      <c r="B15" s="7" t="s">
        <v>36</v>
      </c>
      <c r="C15" s="8" t="s">
        <v>36</v>
      </c>
      <c r="D15" s="8" t="s">
        <v>36</v>
      </c>
      <c r="E15" s="8" t="s">
        <v>16</v>
      </c>
      <c r="F15" s="8" t="s">
        <v>36</v>
      </c>
      <c r="G15" s="7" t="s">
        <v>134</v>
      </c>
      <c r="H15" s="8" t="s">
        <v>29</v>
      </c>
      <c r="I15" s="7" t="s">
        <v>39</v>
      </c>
      <c r="J15" s="7" t="s">
        <v>39</v>
      </c>
      <c r="K15" s="8" t="s">
        <v>16</v>
      </c>
      <c r="L15" s="8" t="s">
        <v>16</v>
      </c>
      <c r="M15" s="8" t="s">
        <v>16</v>
      </c>
      <c r="N15" s="8" t="s">
        <v>36</v>
      </c>
      <c r="O15" s="8" t="s">
        <v>36</v>
      </c>
      <c r="P15" s="7" t="s">
        <v>36</v>
      </c>
      <c r="Q15" s="8" t="s">
        <v>36</v>
      </c>
      <c r="R15" s="8" t="s">
        <v>36</v>
      </c>
      <c r="S15" s="8" t="s">
        <v>36</v>
      </c>
      <c r="T15" s="7" t="s">
        <v>16</v>
      </c>
      <c r="U15" s="8" t="s">
        <v>16</v>
      </c>
      <c r="V15" s="7" t="s">
        <v>36</v>
      </c>
    </row>
    <row r="16" spans="1:22" s="2" customFormat="1">
      <c r="A16" s="6" t="s">
        <v>65</v>
      </c>
      <c r="B16" s="6" t="s">
        <v>16</v>
      </c>
      <c r="C16" s="2" t="s">
        <v>36</v>
      </c>
      <c r="D16" s="2" t="s">
        <v>36</v>
      </c>
      <c r="E16" s="2" t="s">
        <v>36</v>
      </c>
      <c r="F16" s="2" t="s">
        <v>36</v>
      </c>
      <c r="G16" s="6" t="s">
        <v>134</v>
      </c>
      <c r="H16" s="2" t="s">
        <v>29</v>
      </c>
      <c r="I16" s="6" t="s">
        <v>39</v>
      </c>
      <c r="J16" s="6" t="s">
        <v>39</v>
      </c>
      <c r="K16" s="2" t="s">
        <v>36</v>
      </c>
      <c r="L16" s="2" t="s">
        <v>36</v>
      </c>
      <c r="M16" s="2" t="s">
        <v>16</v>
      </c>
      <c r="N16" s="2" t="s">
        <v>36</v>
      </c>
      <c r="O16" s="2" t="s">
        <v>36</v>
      </c>
      <c r="P16" s="6" t="s">
        <v>36</v>
      </c>
      <c r="Q16" s="2" t="s">
        <v>36</v>
      </c>
      <c r="R16" s="2" t="s">
        <v>36</v>
      </c>
      <c r="S16" s="2" t="s">
        <v>36</v>
      </c>
      <c r="T16" s="6" t="s">
        <v>16</v>
      </c>
      <c r="U16" s="2" t="s">
        <v>36</v>
      </c>
      <c r="V16" s="6" t="s">
        <v>36</v>
      </c>
    </row>
    <row r="17" spans="1:22" s="8" customFormat="1">
      <c r="A17" s="7" t="s">
        <v>126</v>
      </c>
      <c r="B17" s="7" t="s">
        <v>16</v>
      </c>
      <c r="C17" s="8" t="s">
        <v>36</v>
      </c>
      <c r="D17" s="8" t="s">
        <v>36</v>
      </c>
      <c r="E17" s="8" t="s">
        <v>36</v>
      </c>
      <c r="F17" s="8" t="s">
        <v>36</v>
      </c>
      <c r="G17" s="7" t="s">
        <v>134</v>
      </c>
      <c r="H17" s="8" t="s">
        <v>29</v>
      </c>
      <c r="I17" s="7" t="s">
        <v>39</v>
      </c>
      <c r="J17" s="7" t="s">
        <v>39</v>
      </c>
      <c r="K17" s="8" t="s">
        <v>36</v>
      </c>
      <c r="L17" s="8" t="s">
        <v>36</v>
      </c>
      <c r="M17" s="8" t="s">
        <v>36</v>
      </c>
      <c r="N17" s="8" t="s">
        <v>16</v>
      </c>
      <c r="O17" s="8" t="s">
        <v>36</v>
      </c>
      <c r="P17" s="7" t="s">
        <v>36</v>
      </c>
      <c r="Q17" s="8" t="s">
        <v>36</v>
      </c>
      <c r="R17" s="8" t="s">
        <v>16</v>
      </c>
      <c r="S17" s="8" t="s">
        <v>36</v>
      </c>
      <c r="T17" s="7" t="s">
        <v>16</v>
      </c>
      <c r="U17" s="8" t="s">
        <v>36</v>
      </c>
      <c r="V17" s="7" t="s">
        <v>36</v>
      </c>
    </row>
    <row r="18" spans="1:22" s="8" customFormat="1">
      <c r="A18" s="7" t="s">
        <v>66</v>
      </c>
      <c r="B18" s="7" t="s">
        <v>36</v>
      </c>
      <c r="C18" s="8" t="s">
        <v>36</v>
      </c>
      <c r="D18" s="8" t="s">
        <v>16</v>
      </c>
      <c r="E18" s="8" t="s">
        <v>36</v>
      </c>
      <c r="F18" s="8" t="s">
        <v>36</v>
      </c>
      <c r="G18" s="7" t="s">
        <v>134</v>
      </c>
      <c r="H18" s="8" t="s">
        <v>29</v>
      </c>
      <c r="I18" s="7" t="s">
        <v>39</v>
      </c>
      <c r="J18" s="7" t="s">
        <v>39</v>
      </c>
      <c r="K18" s="8" t="s">
        <v>16</v>
      </c>
      <c r="L18" s="8" t="s">
        <v>36</v>
      </c>
      <c r="M18" s="8" t="s">
        <v>36</v>
      </c>
      <c r="N18" s="8" t="s">
        <v>36</v>
      </c>
      <c r="O18" s="8" t="s">
        <v>36</v>
      </c>
      <c r="P18" s="7" t="s">
        <v>36</v>
      </c>
      <c r="Q18" s="8" t="s">
        <v>36</v>
      </c>
      <c r="R18" s="8" t="s">
        <v>36</v>
      </c>
      <c r="S18" s="8" t="s">
        <v>36</v>
      </c>
      <c r="T18" s="7" t="s">
        <v>36</v>
      </c>
      <c r="U18" s="8" t="s">
        <v>36</v>
      </c>
      <c r="V18" s="7" t="s">
        <v>16</v>
      </c>
    </row>
    <row r="19" spans="1:22" s="8" customFormat="1">
      <c r="A19" s="7" t="s">
        <v>67</v>
      </c>
      <c r="B19" s="7" t="s">
        <v>36</v>
      </c>
      <c r="C19" s="8" t="s">
        <v>36</v>
      </c>
      <c r="D19" s="8" t="s">
        <v>16</v>
      </c>
      <c r="E19" s="8" t="s">
        <v>36</v>
      </c>
      <c r="F19" s="8" t="s">
        <v>36</v>
      </c>
      <c r="G19" s="7" t="s">
        <v>134</v>
      </c>
      <c r="H19" s="8" t="s">
        <v>29</v>
      </c>
      <c r="I19" s="7" t="s">
        <v>39</v>
      </c>
      <c r="J19" s="7" t="s">
        <v>39</v>
      </c>
      <c r="K19" s="8" t="s">
        <v>16</v>
      </c>
      <c r="L19" s="8" t="s">
        <v>16</v>
      </c>
      <c r="M19" s="8" t="s">
        <v>36</v>
      </c>
      <c r="N19" s="8" t="s">
        <v>36</v>
      </c>
      <c r="O19" s="8" t="s">
        <v>36</v>
      </c>
      <c r="P19" s="7" t="s">
        <v>36</v>
      </c>
      <c r="Q19" s="8" t="s">
        <v>36</v>
      </c>
      <c r="R19" s="8" t="s">
        <v>36</v>
      </c>
      <c r="S19" s="8" t="s">
        <v>36</v>
      </c>
      <c r="T19" s="7" t="s">
        <v>36</v>
      </c>
      <c r="U19" s="8" t="s">
        <v>36</v>
      </c>
      <c r="V19" s="7" t="s">
        <v>16</v>
      </c>
    </row>
    <row r="20" spans="1:22" s="8" customFormat="1">
      <c r="A20" s="7" t="s">
        <v>68</v>
      </c>
      <c r="B20" s="7" t="s">
        <v>36</v>
      </c>
      <c r="C20" s="8" t="s">
        <v>36</v>
      </c>
      <c r="D20" s="8" t="s">
        <v>16</v>
      </c>
      <c r="E20" s="8" t="s">
        <v>36</v>
      </c>
      <c r="F20" s="8" t="s">
        <v>36</v>
      </c>
      <c r="G20" s="7" t="s">
        <v>134</v>
      </c>
      <c r="H20" s="8" t="s">
        <v>29</v>
      </c>
      <c r="I20" s="7" t="s">
        <v>39</v>
      </c>
      <c r="J20" s="7" t="s">
        <v>39</v>
      </c>
      <c r="K20" s="8" t="s">
        <v>36</v>
      </c>
      <c r="L20" s="8" t="s">
        <v>36</v>
      </c>
      <c r="M20" s="8" t="s">
        <v>36</v>
      </c>
      <c r="N20" s="8" t="s">
        <v>36</v>
      </c>
      <c r="O20" s="8" t="s">
        <v>36</v>
      </c>
      <c r="P20" s="7" t="s">
        <v>36</v>
      </c>
      <c r="Q20" s="8" t="s">
        <v>36</v>
      </c>
      <c r="R20" s="8" t="s">
        <v>36</v>
      </c>
      <c r="S20" s="8" t="s">
        <v>36</v>
      </c>
      <c r="T20" s="7" t="s">
        <v>36</v>
      </c>
      <c r="U20" s="8" t="s">
        <v>36</v>
      </c>
      <c r="V20" s="7" t="s">
        <v>16</v>
      </c>
    </row>
    <row r="21" spans="1:22" s="2" customFormat="1">
      <c r="A21" s="6" t="s">
        <v>69</v>
      </c>
      <c r="B21" s="2" t="s">
        <v>16</v>
      </c>
      <c r="C21" s="2" t="s">
        <v>36</v>
      </c>
      <c r="D21" s="2" t="s">
        <v>36</v>
      </c>
      <c r="E21" s="2" t="s">
        <v>36</v>
      </c>
      <c r="F21" s="2" t="s">
        <v>36</v>
      </c>
      <c r="G21" s="6" t="s">
        <v>134</v>
      </c>
      <c r="H21" s="2" t="s">
        <v>26</v>
      </c>
      <c r="I21" s="6" t="s">
        <v>498</v>
      </c>
      <c r="J21" s="6" t="s">
        <v>39</v>
      </c>
      <c r="K21" s="2" t="s">
        <v>16</v>
      </c>
      <c r="L21" s="2" t="s">
        <v>16</v>
      </c>
      <c r="M21" s="2" t="s">
        <v>36</v>
      </c>
      <c r="N21" s="2" t="s">
        <v>36</v>
      </c>
      <c r="O21" s="2" t="s">
        <v>36</v>
      </c>
      <c r="P21" s="6" t="s">
        <v>36</v>
      </c>
      <c r="Q21" s="2" t="s">
        <v>36</v>
      </c>
      <c r="R21" s="2" t="s">
        <v>36</v>
      </c>
      <c r="S21" s="2" t="s">
        <v>36</v>
      </c>
      <c r="T21" s="6" t="s">
        <v>36</v>
      </c>
      <c r="U21" s="2" t="s">
        <v>16</v>
      </c>
      <c r="V21" s="6" t="s">
        <v>36</v>
      </c>
    </row>
    <row r="22" spans="1:22" s="2" customFormat="1">
      <c r="A22" s="6" t="s">
        <v>70</v>
      </c>
      <c r="B22" s="2" t="s">
        <v>16</v>
      </c>
      <c r="C22" s="2" t="s">
        <v>36</v>
      </c>
      <c r="D22" s="2" t="s">
        <v>36</v>
      </c>
      <c r="E22" s="2" t="s">
        <v>36</v>
      </c>
      <c r="F22" s="2" t="s">
        <v>36</v>
      </c>
      <c r="G22" s="6" t="s">
        <v>134</v>
      </c>
      <c r="H22" s="2" t="s">
        <v>26</v>
      </c>
      <c r="I22" s="6" t="s">
        <v>39</v>
      </c>
      <c r="J22" s="6" t="s">
        <v>499</v>
      </c>
      <c r="K22" s="2" t="s">
        <v>16</v>
      </c>
      <c r="L22" s="2" t="s">
        <v>16</v>
      </c>
      <c r="M22" s="2" t="s">
        <v>36</v>
      </c>
      <c r="N22" s="2" t="s">
        <v>36</v>
      </c>
      <c r="O22" s="2" t="s">
        <v>36</v>
      </c>
      <c r="P22" s="6" t="s">
        <v>36</v>
      </c>
      <c r="Q22" s="2" t="s">
        <v>16</v>
      </c>
      <c r="R22" s="2" t="s">
        <v>36</v>
      </c>
      <c r="S22" s="2" t="s">
        <v>16</v>
      </c>
      <c r="T22" s="6" t="s">
        <v>36</v>
      </c>
      <c r="U22" s="2" t="s">
        <v>36</v>
      </c>
      <c r="V22" s="6" t="s">
        <v>36</v>
      </c>
    </row>
    <row r="23" spans="1:22" s="2" customFormat="1">
      <c r="A23" s="6" t="s">
        <v>71</v>
      </c>
      <c r="B23" s="2" t="s">
        <v>36</v>
      </c>
      <c r="C23" s="2" t="s">
        <v>36</v>
      </c>
      <c r="D23" s="2" t="s">
        <v>36</v>
      </c>
      <c r="E23" s="2" t="s">
        <v>16</v>
      </c>
      <c r="F23" s="2" t="s">
        <v>36</v>
      </c>
      <c r="G23" s="6" t="s">
        <v>134</v>
      </c>
      <c r="H23" s="2" t="s">
        <v>26</v>
      </c>
      <c r="I23" s="6" t="s">
        <v>39</v>
      </c>
      <c r="J23" s="6" t="s">
        <v>39</v>
      </c>
      <c r="K23" s="2" t="s">
        <v>16</v>
      </c>
      <c r="L23" s="2" t="s">
        <v>16</v>
      </c>
      <c r="M23" s="2" t="s">
        <v>16</v>
      </c>
      <c r="N23" s="2" t="s">
        <v>36</v>
      </c>
      <c r="O23" s="2" t="s">
        <v>36</v>
      </c>
      <c r="P23" s="6" t="s">
        <v>36</v>
      </c>
      <c r="Q23" s="2" t="s">
        <v>36</v>
      </c>
      <c r="R23" s="2" t="s">
        <v>36</v>
      </c>
      <c r="S23" s="2" t="s">
        <v>36</v>
      </c>
      <c r="T23" s="6" t="s">
        <v>36</v>
      </c>
      <c r="U23" s="2" t="s">
        <v>36</v>
      </c>
      <c r="V23" s="6" t="s">
        <v>36</v>
      </c>
    </row>
    <row r="24" spans="1:22" s="44" customFormat="1">
      <c r="A24" s="43" t="s">
        <v>72</v>
      </c>
      <c r="B24" s="44" t="s">
        <v>36</v>
      </c>
      <c r="C24" s="44" t="s">
        <v>36</v>
      </c>
      <c r="D24" s="44" t="s">
        <v>36</v>
      </c>
      <c r="E24" s="44" t="s">
        <v>16</v>
      </c>
      <c r="F24" s="44" t="s">
        <v>36</v>
      </c>
      <c r="G24" s="43" t="s">
        <v>134</v>
      </c>
      <c r="H24" s="44" t="s">
        <v>26</v>
      </c>
      <c r="I24" s="43" t="s">
        <v>39</v>
      </c>
      <c r="J24" s="43" t="s">
        <v>39</v>
      </c>
      <c r="K24" s="44" t="s">
        <v>16</v>
      </c>
      <c r="L24" s="44" t="s">
        <v>16</v>
      </c>
      <c r="M24" s="44" t="s">
        <v>16</v>
      </c>
      <c r="N24" s="44" t="s">
        <v>36</v>
      </c>
      <c r="O24" s="44" t="s">
        <v>36</v>
      </c>
      <c r="P24" s="43" t="s">
        <v>36</v>
      </c>
      <c r="Q24" s="44" t="s">
        <v>36</v>
      </c>
      <c r="R24" s="44" t="s">
        <v>36</v>
      </c>
      <c r="S24" s="44" t="s">
        <v>36</v>
      </c>
      <c r="T24" s="43" t="s">
        <v>36</v>
      </c>
      <c r="U24" s="44" t="s">
        <v>16</v>
      </c>
      <c r="V24" s="43" t="s">
        <v>36</v>
      </c>
    </row>
    <row r="25" spans="1:22" s="44" customFormat="1">
      <c r="A25" s="43" t="s">
        <v>73</v>
      </c>
      <c r="B25" s="44" t="s">
        <v>16</v>
      </c>
      <c r="C25" s="44" t="s">
        <v>36</v>
      </c>
      <c r="D25" s="44" t="s">
        <v>16</v>
      </c>
      <c r="E25" s="44" t="s">
        <v>36</v>
      </c>
      <c r="F25" s="44" t="s">
        <v>36</v>
      </c>
      <c r="G25" s="43" t="s">
        <v>134</v>
      </c>
      <c r="H25" s="44" t="s">
        <v>26</v>
      </c>
      <c r="I25" s="43" t="s">
        <v>39</v>
      </c>
      <c r="J25" s="43" t="s">
        <v>39</v>
      </c>
      <c r="K25" s="44" t="s">
        <v>16</v>
      </c>
      <c r="L25" s="44" t="s">
        <v>16</v>
      </c>
      <c r="M25" s="44" t="s">
        <v>36</v>
      </c>
      <c r="N25" s="44" t="s">
        <v>36</v>
      </c>
      <c r="O25" s="44" t="s">
        <v>36</v>
      </c>
      <c r="P25" s="43" t="s">
        <v>36</v>
      </c>
      <c r="Q25" s="44" t="s">
        <v>36</v>
      </c>
      <c r="R25" s="44" t="s">
        <v>36</v>
      </c>
      <c r="S25" s="44" t="s">
        <v>36</v>
      </c>
      <c r="T25" s="43" t="s">
        <v>36</v>
      </c>
      <c r="U25" s="44" t="s">
        <v>36</v>
      </c>
      <c r="V25" s="43" t="s">
        <v>16</v>
      </c>
    </row>
    <row r="26" spans="1:22" s="44" customFormat="1">
      <c r="A26" s="43" t="s">
        <v>74</v>
      </c>
      <c r="B26" s="44" t="s">
        <v>16</v>
      </c>
      <c r="C26" s="44" t="s">
        <v>36</v>
      </c>
      <c r="D26" s="44" t="s">
        <v>16</v>
      </c>
      <c r="E26" s="44" t="s">
        <v>36</v>
      </c>
      <c r="F26" s="44" t="s">
        <v>36</v>
      </c>
      <c r="G26" s="43" t="s">
        <v>134</v>
      </c>
      <c r="H26" s="44" t="s">
        <v>26</v>
      </c>
      <c r="I26" s="43" t="s">
        <v>39</v>
      </c>
      <c r="J26" s="43" t="s">
        <v>39</v>
      </c>
      <c r="K26" s="44" t="s">
        <v>16</v>
      </c>
      <c r="L26" s="44" t="s">
        <v>16</v>
      </c>
      <c r="M26" s="44" t="s">
        <v>36</v>
      </c>
      <c r="N26" s="44" t="s">
        <v>36</v>
      </c>
      <c r="O26" s="44" t="s">
        <v>36</v>
      </c>
      <c r="P26" s="43" t="s">
        <v>36</v>
      </c>
      <c r="Q26" s="44" t="s">
        <v>36</v>
      </c>
      <c r="R26" s="44" t="s">
        <v>36</v>
      </c>
      <c r="S26" s="44" t="s">
        <v>36</v>
      </c>
      <c r="T26" s="43" t="s">
        <v>36</v>
      </c>
      <c r="U26" s="44" t="s">
        <v>36</v>
      </c>
      <c r="V26" s="43" t="s">
        <v>16</v>
      </c>
    </row>
    <row r="27" spans="1:22" s="44" customFormat="1">
      <c r="A27" s="43" t="s">
        <v>75</v>
      </c>
      <c r="B27" s="44" t="s">
        <v>16</v>
      </c>
      <c r="C27" s="44" t="s">
        <v>36</v>
      </c>
      <c r="D27" s="44" t="s">
        <v>16</v>
      </c>
      <c r="E27" s="44" t="s">
        <v>36</v>
      </c>
      <c r="F27" s="44" t="s">
        <v>36</v>
      </c>
      <c r="G27" s="43" t="s">
        <v>134</v>
      </c>
      <c r="H27" s="44" t="s">
        <v>26</v>
      </c>
      <c r="I27" s="43" t="s">
        <v>39</v>
      </c>
      <c r="J27" s="43" t="s">
        <v>39</v>
      </c>
      <c r="K27" s="44" t="s">
        <v>16</v>
      </c>
      <c r="L27" s="44" t="s">
        <v>16</v>
      </c>
      <c r="M27" s="44" t="s">
        <v>36</v>
      </c>
      <c r="N27" s="44" t="s">
        <v>36</v>
      </c>
      <c r="O27" s="44" t="s">
        <v>36</v>
      </c>
      <c r="P27" s="43" t="s">
        <v>36</v>
      </c>
      <c r="Q27" s="44" t="s">
        <v>36</v>
      </c>
      <c r="R27" s="44" t="s">
        <v>36</v>
      </c>
      <c r="S27" s="44" t="s">
        <v>36</v>
      </c>
      <c r="T27" s="43" t="s">
        <v>36</v>
      </c>
      <c r="U27" s="44" t="s">
        <v>36</v>
      </c>
      <c r="V27" s="43" t="s">
        <v>16</v>
      </c>
    </row>
    <row r="28" spans="1:22" s="44" customFormat="1">
      <c r="A28" s="43" t="s">
        <v>76</v>
      </c>
      <c r="B28" s="44" t="s">
        <v>16</v>
      </c>
      <c r="C28" s="44" t="s">
        <v>36</v>
      </c>
      <c r="D28" s="44" t="s">
        <v>16</v>
      </c>
      <c r="E28" s="44" t="s">
        <v>36</v>
      </c>
      <c r="F28" s="44" t="s">
        <v>36</v>
      </c>
      <c r="G28" s="43" t="s">
        <v>134</v>
      </c>
      <c r="H28" s="44" t="s">
        <v>26</v>
      </c>
      <c r="I28" s="43" t="s">
        <v>39</v>
      </c>
      <c r="J28" s="43" t="s">
        <v>39</v>
      </c>
      <c r="K28" s="44" t="s">
        <v>16</v>
      </c>
      <c r="L28" s="44" t="s">
        <v>16</v>
      </c>
      <c r="M28" s="44" t="s">
        <v>36</v>
      </c>
      <c r="N28" s="44" t="s">
        <v>36</v>
      </c>
      <c r="O28" s="44" t="s">
        <v>36</v>
      </c>
      <c r="P28" s="43" t="s">
        <v>36</v>
      </c>
      <c r="Q28" s="44" t="s">
        <v>36</v>
      </c>
      <c r="R28" s="44" t="s">
        <v>36</v>
      </c>
      <c r="S28" s="44" t="s">
        <v>36</v>
      </c>
      <c r="T28" s="43" t="s">
        <v>36</v>
      </c>
      <c r="U28" s="44" t="s">
        <v>36</v>
      </c>
      <c r="V28" s="43" t="s">
        <v>16</v>
      </c>
    </row>
    <row r="29" spans="1:22" s="44" customFormat="1">
      <c r="A29" s="43" t="s">
        <v>77</v>
      </c>
      <c r="B29" s="44" t="s">
        <v>16</v>
      </c>
      <c r="C29" s="44" t="s">
        <v>36</v>
      </c>
      <c r="D29" s="44" t="s">
        <v>16</v>
      </c>
      <c r="E29" s="44" t="s">
        <v>36</v>
      </c>
      <c r="F29" s="44" t="s">
        <v>36</v>
      </c>
      <c r="G29" s="43" t="s">
        <v>134</v>
      </c>
      <c r="H29" s="44" t="s">
        <v>26</v>
      </c>
      <c r="I29" s="43" t="s">
        <v>39</v>
      </c>
      <c r="J29" s="43" t="s">
        <v>39</v>
      </c>
      <c r="K29" s="44" t="s">
        <v>16</v>
      </c>
      <c r="L29" s="44" t="s">
        <v>16</v>
      </c>
      <c r="M29" s="44" t="s">
        <v>36</v>
      </c>
      <c r="N29" s="44" t="s">
        <v>36</v>
      </c>
      <c r="O29" s="44" t="s">
        <v>36</v>
      </c>
      <c r="P29" s="43" t="s">
        <v>36</v>
      </c>
      <c r="Q29" s="44" t="s">
        <v>36</v>
      </c>
      <c r="R29" s="44" t="s">
        <v>36</v>
      </c>
      <c r="S29" s="44" t="s">
        <v>36</v>
      </c>
      <c r="T29" s="43" t="s">
        <v>36</v>
      </c>
      <c r="U29" s="44" t="s">
        <v>36</v>
      </c>
      <c r="V29" s="43" t="s">
        <v>16</v>
      </c>
    </row>
    <row r="30" spans="1:22" s="44" customFormat="1">
      <c r="A30" s="43" t="s">
        <v>78</v>
      </c>
      <c r="B30" s="44" t="s">
        <v>16</v>
      </c>
      <c r="C30" s="44" t="s">
        <v>36</v>
      </c>
      <c r="D30" s="44" t="s">
        <v>16</v>
      </c>
      <c r="E30" s="44" t="s">
        <v>36</v>
      </c>
      <c r="F30" s="44" t="s">
        <v>36</v>
      </c>
      <c r="G30" s="43" t="s">
        <v>134</v>
      </c>
      <c r="H30" s="44" t="s">
        <v>26</v>
      </c>
      <c r="I30" s="43" t="s">
        <v>39</v>
      </c>
      <c r="J30" s="43" t="s">
        <v>39</v>
      </c>
      <c r="K30" s="44" t="s">
        <v>16</v>
      </c>
      <c r="L30" s="44" t="s">
        <v>16</v>
      </c>
      <c r="M30" s="44" t="s">
        <v>36</v>
      </c>
      <c r="N30" s="44" t="s">
        <v>36</v>
      </c>
      <c r="O30" s="44" t="s">
        <v>36</v>
      </c>
      <c r="P30" s="43" t="s">
        <v>36</v>
      </c>
      <c r="Q30" s="44" t="s">
        <v>36</v>
      </c>
      <c r="R30" s="44" t="s">
        <v>36</v>
      </c>
      <c r="S30" s="44" t="s">
        <v>36</v>
      </c>
      <c r="T30" s="43" t="s">
        <v>36</v>
      </c>
      <c r="U30" s="44" t="s">
        <v>36</v>
      </c>
      <c r="V30" s="43" t="s">
        <v>16</v>
      </c>
    </row>
    <row r="31" spans="1:22" s="2" customFormat="1">
      <c r="A31" s="6" t="s">
        <v>79</v>
      </c>
      <c r="B31" s="2" t="s">
        <v>16</v>
      </c>
      <c r="C31" s="2" t="s">
        <v>36</v>
      </c>
      <c r="D31" s="2" t="s">
        <v>36</v>
      </c>
      <c r="E31" s="2" t="s">
        <v>36</v>
      </c>
      <c r="F31" s="2" t="s">
        <v>36</v>
      </c>
      <c r="G31" s="6" t="s">
        <v>134</v>
      </c>
      <c r="H31" s="2" t="s">
        <v>27</v>
      </c>
      <c r="I31" s="6" t="s">
        <v>39</v>
      </c>
      <c r="J31" s="6" t="s">
        <v>39</v>
      </c>
      <c r="K31" s="2" t="s">
        <v>36</v>
      </c>
      <c r="L31" s="2" t="s">
        <v>36</v>
      </c>
      <c r="M31" s="2" t="s">
        <v>16</v>
      </c>
      <c r="N31" s="2" t="s">
        <v>36</v>
      </c>
      <c r="O31" s="2" t="s">
        <v>36</v>
      </c>
      <c r="P31" s="6" t="s">
        <v>36</v>
      </c>
      <c r="Q31" s="2" t="s">
        <v>36</v>
      </c>
      <c r="R31" s="2" t="s">
        <v>36</v>
      </c>
      <c r="S31" s="2" t="s">
        <v>36</v>
      </c>
      <c r="T31" s="6" t="s">
        <v>36</v>
      </c>
      <c r="U31" s="2" t="s">
        <v>16</v>
      </c>
      <c r="V31" s="6" t="s">
        <v>36</v>
      </c>
    </row>
    <row r="32" spans="1:22" s="2" customFormat="1">
      <c r="A32" s="6" t="s">
        <v>80</v>
      </c>
      <c r="B32" s="2" t="s">
        <v>36</v>
      </c>
      <c r="C32" s="2" t="s">
        <v>36</v>
      </c>
      <c r="D32" s="2" t="s">
        <v>36</v>
      </c>
      <c r="E32" s="2" t="s">
        <v>16</v>
      </c>
      <c r="F32" s="2" t="s">
        <v>36</v>
      </c>
      <c r="G32" s="6" t="s">
        <v>134</v>
      </c>
      <c r="H32" s="2" t="s">
        <v>27</v>
      </c>
      <c r="I32" s="6" t="s">
        <v>39</v>
      </c>
      <c r="J32" s="6" t="s">
        <v>39</v>
      </c>
      <c r="K32" s="2" t="s">
        <v>16</v>
      </c>
      <c r="L32" s="2" t="s">
        <v>16</v>
      </c>
      <c r="M32" s="2" t="s">
        <v>16</v>
      </c>
      <c r="N32" s="2" t="s">
        <v>16</v>
      </c>
      <c r="O32" s="2" t="s">
        <v>36</v>
      </c>
      <c r="P32" s="6" t="s">
        <v>16</v>
      </c>
      <c r="Q32" s="2" t="s">
        <v>36</v>
      </c>
      <c r="R32" s="2" t="s">
        <v>36</v>
      </c>
      <c r="S32" s="2" t="s">
        <v>36</v>
      </c>
      <c r="T32" s="6" t="s">
        <v>16</v>
      </c>
      <c r="U32" s="2" t="s">
        <v>36</v>
      </c>
      <c r="V32" s="6" t="s">
        <v>36</v>
      </c>
    </row>
    <row r="33" spans="1:22" s="2" customFormat="1">
      <c r="A33" s="6" t="s">
        <v>81</v>
      </c>
      <c r="B33" s="2" t="s">
        <v>16</v>
      </c>
      <c r="C33" s="2" t="s">
        <v>36</v>
      </c>
      <c r="D33" s="2" t="s">
        <v>36</v>
      </c>
      <c r="E33" s="2" t="s">
        <v>36</v>
      </c>
      <c r="F33" s="2" t="s">
        <v>36</v>
      </c>
      <c r="G33" s="6" t="s">
        <v>134</v>
      </c>
      <c r="H33" s="2" t="s">
        <v>27</v>
      </c>
      <c r="I33" s="6" t="s">
        <v>39</v>
      </c>
      <c r="J33" s="6" t="s">
        <v>39</v>
      </c>
      <c r="K33" s="2" t="s">
        <v>36</v>
      </c>
      <c r="L33" s="2" t="s">
        <v>36</v>
      </c>
      <c r="M33" s="2" t="s">
        <v>16</v>
      </c>
      <c r="N33" s="2" t="s">
        <v>36</v>
      </c>
      <c r="O33" s="2" t="s">
        <v>36</v>
      </c>
      <c r="P33" s="6" t="s">
        <v>36</v>
      </c>
      <c r="Q33" s="2" t="s">
        <v>36</v>
      </c>
      <c r="R33" s="2" t="s">
        <v>36</v>
      </c>
      <c r="S33" s="2" t="s">
        <v>36</v>
      </c>
      <c r="T33" s="6" t="s">
        <v>16</v>
      </c>
      <c r="U33" s="2" t="s">
        <v>36</v>
      </c>
      <c r="V33" s="6" t="s">
        <v>36</v>
      </c>
    </row>
    <row r="34" spans="1:22" s="44" customFormat="1">
      <c r="A34" s="43" t="s">
        <v>82</v>
      </c>
      <c r="B34" s="44" t="s">
        <v>16</v>
      </c>
      <c r="C34" s="44" t="s">
        <v>36</v>
      </c>
      <c r="D34" s="44" t="s">
        <v>36</v>
      </c>
      <c r="E34" s="44" t="s">
        <v>36</v>
      </c>
      <c r="F34" s="44" t="s">
        <v>36</v>
      </c>
      <c r="G34" s="43" t="s">
        <v>134</v>
      </c>
      <c r="H34" s="44" t="s">
        <v>27</v>
      </c>
      <c r="I34" s="43" t="s">
        <v>39</v>
      </c>
      <c r="J34" s="43" t="s">
        <v>39</v>
      </c>
      <c r="K34" s="44" t="s">
        <v>16</v>
      </c>
      <c r="L34" s="44" t="s">
        <v>16</v>
      </c>
      <c r="M34" s="44" t="s">
        <v>36</v>
      </c>
      <c r="N34" s="44" t="s">
        <v>36</v>
      </c>
      <c r="O34" s="44" t="s">
        <v>36</v>
      </c>
      <c r="P34" s="43" t="s">
        <v>36</v>
      </c>
      <c r="Q34" s="44" t="s">
        <v>36</v>
      </c>
      <c r="R34" s="44" t="s">
        <v>36</v>
      </c>
      <c r="S34" s="44" t="s">
        <v>36</v>
      </c>
      <c r="T34" s="43" t="s">
        <v>16</v>
      </c>
      <c r="U34" s="44" t="s">
        <v>36</v>
      </c>
      <c r="V34" s="43" t="s">
        <v>36</v>
      </c>
    </row>
    <row r="35" spans="1:22" s="44" customFormat="1">
      <c r="A35" s="43" t="s">
        <v>83</v>
      </c>
      <c r="B35" s="44" t="s">
        <v>16</v>
      </c>
      <c r="C35" s="44" t="s">
        <v>36</v>
      </c>
      <c r="D35" s="44" t="s">
        <v>16</v>
      </c>
      <c r="E35" s="44" t="s">
        <v>36</v>
      </c>
      <c r="F35" s="44" t="s">
        <v>36</v>
      </c>
      <c r="G35" s="43" t="s">
        <v>134</v>
      </c>
      <c r="H35" s="44" t="s">
        <v>27</v>
      </c>
      <c r="I35" s="43" t="s">
        <v>39</v>
      </c>
      <c r="J35" s="43" t="s">
        <v>39</v>
      </c>
      <c r="K35" s="44" t="s">
        <v>16</v>
      </c>
      <c r="L35" s="44" t="s">
        <v>16</v>
      </c>
      <c r="M35" s="44" t="s">
        <v>36</v>
      </c>
      <c r="N35" s="44" t="s">
        <v>36</v>
      </c>
      <c r="O35" s="44" t="s">
        <v>36</v>
      </c>
      <c r="P35" s="43" t="s">
        <v>36</v>
      </c>
      <c r="Q35" s="44" t="s">
        <v>36</v>
      </c>
      <c r="R35" s="44" t="s">
        <v>36</v>
      </c>
      <c r="S35" s="44" t="s">
        <v>36</v>
      </c>
      <c r="T35" s="43" t="s">
        <v>36</v>
      </c>
      <c r="U35" s="44" t="s">
        <v>36</v>
      </c>
      <c r="V35" s="43" t="s">
        <v>16</v>
      </c>
    </row>
    <row r="36" spans="1:22" s="44" customFormat="1">
      <c r="A36" s="43" t="s">
        <v>84</v>
      </c>
      <c r="B36" s="44" t="s">
        <v>16</v>
      </c>
      <c r="C36" s="44" t="s">
        <v>36</v>
      </c>
      <c r="D36" s="44" t="s">
        <v>16</v>
      </c>
      <c r="E36" s="44" t="s">
        <v>36</v>
      </c>
      <c r="F36" s="44" t="s">
        <v>36</v>
      </c>
      <c r="G36" s="43" t="s">
        <v>134</v>
      </c>
      <c r="H36" s="44" t="s">
        <v>27</v>
      </c>
      <c r="I36" s="43" t="s">
        <v>39</v>
      </c>
      <c r="J36" s="43" t="s">
        <v>39</v>
      </c>
      <c r="K36" s="44" t="s">
        <v>16</v>
      </c>
      <c r="L36" s="44" t="s">
        <v>16</v>
      </c>
      <c r="M36" s="44" t="s">
        <v>36</v>
      </c>
      <c r="N36" s="44" t="s">
        <v>36</v>
      </c>
      <c r="O36" s="44" t="s">
        <v>36</v>
      </c>
      <c r="P36" s="43" t="s">
        <v>36</v>
      </c>
      <c r="Q36" s="44" t="s">
        <v>36</v>
      </c>
      <c r="R36" s="44" t="s">
        <v>36</v>
      </c>
      <c r="S36" s="44" t="s">
        <v>36</v>
      </c>
      <c r="T36" s="43" t="s">
        <v>36</v>
      </c>
      <c r="U36" s="44" t="s">
        <v>36</v>
      </c>
      <c r="V36" s="43" t="s">
        <v>16</v>
      </c>
    </row>
    <row r="37" spans="1:22" s="44" customFormat="1">
      <c r="A37" s="43" t="s">
        <v>85</v>
      </c>
      <c r="B37" s="44" t="s">
        <v>16</v>
      </c>
      <c r="C37" s="44" t="s">
        <v>36</v>
      </c>
      <c r="D37" s="44" t="s">
        <v>16</v>
      </c>
      <c r="E37" s="44" t="s">
        <v>36</v>
      </c>
      <c r="F37" s="44" t="s">
        <v>36</v>
      </c>
      <c r="G37" s="43" t="s">
        <v>134</v>
      </c>
      <c r="H37" s="44" t="s">
        <v>27</v>
      </c>
      <c r="I37" s="43" t="s">
        <v>39</v>
      </c>
      <c r="J37" s="43" t="s">
        <v>39</v>
      </c>
      <c r="K37" s="44" t="s">
        <v>16</v>
      </c>
      <c r="L37" s="44" t="s">
        <v>16</v>
      </c>
      <c r="M37" s="44" t="s">
        <v>36</v>
      </c>
      <c r="N37" s="44" t="s">
        <v>36</v>
      </c>
      <c r="O37" s="44" t="s">
        <v>36</v>
      </c>
      <c r="P37" s="43" t="s">
        <v>36</v>
      </c>
      <c r="Q37" s="44" t="s">
        <v>36</v>
      </c>
      <c r="R37" s="44" t="s">
        <v>36</v>
      </c>
      <c r="S37" s="44" t="s">
        <v>36</v>
      </c>
      <c r="T37" s="43" t="s">
        <v>36</v>
      </c>
      <c r="U37" s="44" t="s">
        <v>36</v>
      </c>
      <c r="V37" s="43" t="s">
        <v>16</v>
      </c>
    </row>
    <row r="38" spans="1:22" s="44" customFormat="1">
      <c r="A38" s="43" t="s">
        <v>86</v>
      </c>
      <c r="B38" s="44" t="s">
        <v>16</v>
      </c>
      <c r="C38" s="44" t="s">
        <v>36</v>
      </c>
      <c r="D38" s="44" t="s">
        <v>16</v>
      </c>
      <c r="E38" s="44" t="s">
        <v>36</v>
      </c>
      <c r="F38" s="44" t="s">
        <v>36</v>
      </c>
      <c r="G38" s="43" t="s">
        <v>134</v>
      </c>
      <c r="H38" s="44" t="s">
        <v>27</v>
      </c>
      <c r="I38" s="43" t="s">
        <v>39</v>
      </c>
      <c r="J38" s="43" t="s">
        <v>39</v>
      </c>
      <c r="K38" s="44" t="s">
        <v>16</v>
      </c>
      <c r="L38" s="44" t="s">
        <v>16</v>
      </c>
      <c r="M38" s="44" t="s">
        <v>36</v>
      </c>
      <c r="N38" s="44" t="s">
        <v>36</v>
      </c>
      <c r="O38" s="44" t="s">
        <v>36</v>
      </c>
      <c r="P38" s="43" t="s">
        <v>36</v>
      </c>
      <c r="Q38" s="44" t="s">
        <v>36</v>
      </c>
      <c r="R38" s="44" t="s">
        <v>36</v>
      </c>
      <c r="S38" s="44" t="s">
        <v>36</v>
      </c>
      <c r="T38" s="43" t="s">
        <v>36</v>
      </c>
      <c r="U38" s="44" t="s">
        <v>36</v>
      </c>
      <c r="V38" s="43" t="s">
        <v>16</v>
      </c>
    </row>
    <row r="39" spans="1:22" s="44" customFormat="1">
      <c r="A39" s="43" t="s">
        <v>60</v>
      </c>
      <c r="B39" s="44" t="s">
        <v>16</v>
      </c>
      <c r="C39" s="44" t="s">
        <v>36</v>
      </c>
      <c r="D39" s="44" t="s">
        <v>16</v>
      </c>
      <c r="E39" s="44" t="s">
        <v>36</v>
      </c>
      <c r="F39" s="44" t="s">
        <v>36</v>
      </c>
      <c r="G39" s="43" t="s">
        <v>134</v>
      </c>
      <c r="H39" s="44" t="s">
        <v>27</v>
      </c>
      <c r="I39" s="43" t="s">
        <v>39</v>
      </c>
      <c r="J39" s="43" t="s">
        <v>39</v>
      </c>
      <c r="K39" s="44" t="s">
        <v>16</v>
      </c>
      <c r="L39" s="44" t="s">
        <v>16</v>
      </c>
      <c r="M39" s="44" t="s">
        <v>36</v>
      </c>
      <c r="N39" s="44" t="s">
        <v>36</v>
      </c>
      <c r="O39" s="44" t="s">
        <v>36</v>
      </c>
      <c r="P39" s="43" t="s">
        <v>36</v>
      </c>
      <c r="Q39" s="44" t="s">
        <v>36</v>
      </c>
      <c r="R39" s="44" t="s">
        <v>36</v>
      </c>
      <c r="S39" s="44" t="s">
        <v>36</v>
      </c>
      <c r="T39" s="43" t="s">
        <v>36</v>
      </c>
      <c r="U39" s="44" t="s">
        <v>36</v>
      </c>
      <c r="V39" s="43" t="s">
        <v>16</v>
      </c>
    </row>
    <row r="40" spans="1:22" s="2" customFormat="1">
      <c r="A40" s="6" t="s">
        <v>87</v>
      </c>
      <c r="B40" s="2" t="s">
        <v>16</v>
      </c>
      <c r="C40" s="2" t="s">
        <v>36</v>
      </c>
      <c r="D40" s="2" t="s">
        <v>16</v>
      </c>
      <c r="E40" s="2" t="s">
        <v>36</v>
      </c>
      <c r="F40" s="2" t="s">
        <v>36</v>
      </c>
      <c r="G40" s="6" t="s">
        <v>134</v>
      </c>
      <c r="H40" s="2" t="s">
        <v>27</v>
      </c>
      <c r="I40" s="6" t="s">
        <v>39</v>
      </c>
      <c r="J40" s="6" t="s">
        <v>39</v>
      </c>
      <c r="K40" s="2" t="s">
        <v>16</v>
      </c>
      <c r="L40" s="2" t="s">
        <v>16</v>
      </c>
      <c r="M40" s="2" t="s">
        <v>16</v>
      </c>
      <c r="N40" s="2" t="s">
        <v>36</v>
      </c>
      <c r="O40" s="2" t="s">
        <v>36</v>
      </c>
      <c r="P40" s="6" t="s">
        <v>36</v>
      </c>
      <c r="Q40" s="2" t="s">
        <v>36</v>
      </c>
      <c r="R40" s="2" t="s">
        <v>36</v>
      </c>
      <c r="S40" s="2" t="s">
        <v>36</v>
      </c>
      <c r="T40" s="6" t="s">
        <v>36</v>
      </c>
      <c r="U40" s="2" t="s">
        <v>36</v>
      </c>
      <c r="V40" s="6" t="s">
        <v>16</v>
      </c>
    </row>
    <row r="41" spans="1:22" s="8" customFormat="1">
      <c r="A41" s="7" t="s">
        <v>88</v>
      </c>
      <c r="B41" s="8" t="s">
        <v>36</v>
      </c>
      <c r="C41" s="8" t="s">
        <v>36</v>
      </c>
      <c r="D41" s="8" t="s">
        <v>36</v>
      </c>
      <c r="E41" s="8" t="s">
        <v>36</v>
      </c>
      <c r="F41" s="8" t="s">
        <v>36</v>
      </c>
      <c r="G41" s="7" t="s">
        <v>235</v>
      </c>
      <c r="H41" s="8" t="s">
        <v>156</v>
      </c>
      <c r="I41" s="7" t="s">
        <v>39</v>
      </c>
      <c r="J41" s="7" t="s">
        <v>39</v>
      </c>
      <c r="K41" s="8" t="s">
        <v>36</v>
      </c>
      <c r="L41" s="8" t="s">
        <v>36</v>
      </c>
      <c r="M41" s="8" t="s">
        <v>36</v>
      </c>
      <c r="N41" s="8" t="s">
        <v>36</v>
      </c>
      <c r="O41" s="8" t="s">
        <v>36</v>
      </c>
      <c r="P41" s="7" t="s">
        <v>36</v>
      </c>
      <c r="Q41" s="8" t="s">
        <v>36</v>
      </c>
      <c r="R41" s="8" t="s">
        <v>36</v>
      </c>
      <c r="S41" s="8" t="s">
        <v>36</v>
      </c>
      <c r="T41" s="7" t="s">
        <v>36</v>
      </c>
      <c r="U41" s="8" t="s">
        <v>36</v>
      </c>
      <c r="V41" s="7" t="s">
        <v>36</v>
      </c>
    </row>
    <row r="42" spans="1:22" s="2" customFormat="1">
      <c r="A42" s="6" t="s">
        <v>89</v>
      </c>
      <c r="B42" s="2" t="s">
        <v>16</v>
      </c>
      <c r="C42" s="2" t="s">
        <v>36</v>
      </c>
      <c r="D42" s="2" t="s">
        <v>36</v>
      </c>
      <c r="E42" s="2" t="s">
        <v>36</v>
      </c>
      <c r="F42" s="2" t="s">
        <v>36</v>
      </c>
      <c r="G42" s="6" t="s">
        <v>134</v>
      </c>
      <c r="H42" s="2" t="s">
        <v>28</v>
      </c>
      <c r="I42" s="6" t="s">
        <v>39</v>
      </c>
      <c r="J42" s="6" t="s">
        <v>39</v>
      </c>
      <c r="K42" s="2" t="s">
        <v>36</v>
      </c>
      <c r="L42" s="2" t="s">
        <v>36</v>
      </c>
      <c r="M42" s="2" t="s">
        <v>16</v>
      </c>
      <c r="N42" s="2" t="s">
        <v>16</v>
      </c>
      <c r="O42" s="2" t="s">
        <v>16</v>
      </c>
      <c r="P42" s="6" t="s">
        <v>16</v>
      </c>
      <c r="Q42" s="2" t="s">
        <v>36</v>
      </c>
      <c r="R42" s="2" t="s">
        <v>36</v>
      </c>
      <c r="S42" s="2" t="s">
        <v>36</v>
      </c>
      <c r="T42" s="6" t="s">
        <v>36</v>
      </c>
      <c r="U42" s="2" t="s">
        <v>16</v>
      </c>
      <c r="V42" s="6" t="s">
        <v>36</v>
      </c>
    </row>
    <row r="43" spans="1:22" s="2" customFormat="1">
      <c r="A43" s="6" t="s">
        <v>94</v>
      </c>
      <c r="B43" s="2" t="s">
        <v>16</v>
      </c>
      <c r="C43" s="2" t="s">
        <v>36</v>
      </c>
      <c r="D43" s="2" t="s">
        <v>16</v>
      </c>
      <c r="E43" s="2" t="s">
        <v>36</v>
      </c>
      <c r="F43" s="2" t="s">
        <v>36</v>
      </c>
      <c r="G43" s="6" t="s">
        <v>134</v>
      </c>
      <c r="H43" s="2" t="s">
        <v>28</v>
      </c>
      <c r="I43" s="6" t="s">
        <v>39</v>
      </c>
      <c r="J43" s="6" t="s">
        <v>39</v>
      </c>
      <c r="K43" s="2" t="s">
        <v>16</v>
      </c>
      <c r="L43" s="2" t="s">
        <v>16</v>
      </c>
      <c r="M43" s="2" t="s">
        <v>16</v>
      </c>
      <c r="N43" s="2" t="s">
        <v>36</v>
      </c>
      <c r="O43" s="2" t="s">
        <v>16</v>
      </c>
      <c r="P43" s="6" t="s">
        <v>36</v>
      </c>
      <c r="Q43" s="2" t="s">
        <v>36</v>
      </c>
      <c r="R43" s="2" t="s">
        <v>36</v>
      </c>
      <c r="S43" s="2" t="s">
        <v>36</v>
      </c>
      <c r="T43" s="6" t="s">
        <v>36</v>
      </c>
      <c r="U43" s="2" t="s">
        <v>36</v>
      </c>
      <c r="V43" s="6" t="s">
        <v>36</v>
      </c>
    </row>
    <row r="44" spans="1:22" s="8" customFormat="1" ht="15.95" customHeight="1">
      <c r="A44" s="7" t="s">
        <v>91</v>
      </c>
      <c r="B44" s="8" t="s">
        <v>16</v>
      </c>
      <c r="C44" s="8" t="s">
        <v>36</v>
      </c>
      <c r="D44" s="8" t="s">
        <v>36</v>
      </c>
      <c r="E44" s="8" t="s">
        <v>36</v>
      </c>
      <c r="F44" s="8" t="s">
        <v>36</v>
      </c>
      <c r="G44" s="7" t="s">
        <v>134</v>
      </c>
      <c r="H44" s="8" t="s">
        <v>28</v>
      </c>
      <c r="I44" s="7" t="s">
        <v>39</v>
      </c>
      <c r="J44" s="7" t="s">
        <v>39</v>
      </c>
      <c r="K44" s="8" t="s">
        <v>36</v>
      </c>
      <c r="L44" s="8" t="s">
        <v>36</v>
      </c>
      <c r="M44" s="8" t="s">
        <v>36</v>
      </c>
      <c r="N44" s="8" t="s">
        <v>16</v>
      </c>
      <c r="O44" s="8" t="s">
        <v>36</v>
      </c>
      <c r="P44" s="7" t="s">
        <v>36</v>
      </c>
      <c r="Q44" s="8" t="s">
        <v>36</v>
      </c>
      <c r="R44" s="8" t="s">
        <v>16</v>
      </c>
      <c r="S44" s="8" t="s">
        <v>36</v>
      </c>
      <c r="T44" s="7" t="s">
        <v>16</v>
      </c>
      <c r="U44" s="8" t="s">
        <v>36</v>
      </c>
      <c r="V44" s="7" t="s">
        <v>36</v>
      </c>
    </row>
    <row r="45" spans="1:22" s="44" customFormat="1" ht="15.95" customHeight="1">
      <c r="A45" s="43" t="s">
        <v>92</v>
      </c>
      <c r="B45" s="44" t="s">
        <v>16</v>
      </c>
      <c r="C45" s="44" t="s">
        <v>36</v>
      </c>
      <c r="D45" s="44" t="s">
        <v>36</v>
      </c>
      <c r="E45" s="44" t="s">
        <v>36</v>
      </c>
      <c r="F45" s="44" t="s">
        <v>36</v>
      </c>
      <c r="G45" s="43" t="s">
        <v>134</v>
      </c>
      <c r="H45" s="44" t="s">
        <v>28</v>
      </c>
      <c r="I45" s="43" t="s">
        <v>39</v>
      </c>
      <c r="J45" s="43" t="s">
        <v>39</v>
      </c>
      <c r="K45" s="44" t="s">
        <v>16</v>
      </c>
      <c r="L45" s="44" t="s">
        <v>16</v>
      </c>
      <c r="M45" s="44" t="s">
        <v>36</v>
      </c>
      <c r="N45" s="44" t="s">
        <v>36</v>
      </c>
      <c r="O45" s="44" t="s">
        <v>36</v>
      </c>
      <c r="P45" s="43" t="s">
        <v>36</v>
      </c>
      <c r="Q45" s="44" t="s">
        <v>36</v>
      </c>
      <c r="R45" s="44" t="s">
        <v>36</v>
      </c>
      <c r="S45" s="44" t="s">
        <v>36</v>
      </c>
      <c r="T45" s="43" t="s">
        <v>16</v>
      </c>
      <c r="U45" s="44" t="s">
        <v>36</v>
      </c>
      <c r="V45" s="43" t="s">
        <v>36</v>
      </c>
    </row>
    <row r="46" spans="1:22" s="44" customFormat="1" ht="15.95" customHeight="1">
      <c r="A46" s="43" t="s">
        <v>93</v>
      </c>
      <c r="B46" s="44" t="s">
        <v>16</v>
      </c>
      <c r="C46" s="44" t="s">
        <v>36</v>
      </c>
      <c r="D46" s="44" t="s">
        <v>16</v>
      </c>
      <c r="E46" s="44" t="s">
        <v>36</v>
      </c>
      <c r="F46" s="44" t="s">
        <v>36</v>
      </c>
      <c r="G46" s="43" t="s">
        <v>134</v>
      </c>
      <c r="H46" s="44" t="s">
        <v>28</v>
      </c>
      <c r="I46" s="43" t="s">
        <v>39</v>
      </c>
      <c r="J46" s="43" t="s">
        <v>39</v>
      </c>
      <c r="K46" s="44" t="s">
        <v>16</v>
      </c>
      <c r="L46" s="44" t="s">
        <v>16</v>
      </c>
      <c r="M46" s="44" t="s">
        <v>36</v>
      </c>
      <c r="N46" s="44" t="s">
        <v>36</v>
      </c>
      <c r="O46" s="44" t="s">
        <v>36</v>
      </c>
      <c r="P46" s="43" t="s">
        <v>36</v>
      </c>
      <c r="Q46" s="44" t="s">
        <v>36</v>
      </c>
      <c r="R46" s="44" t="s">
        <v>36</v>
      </c>
      <c r="S46" s="44" t="s">
        <v>36</v>
      </c>
      <c r="T46" s="43" t="s">
        <v>36</v>
      </c>
      <c r="U46" s="44" t="s">
        <v>36</v>
      </c>
      <c r="V46" s="43" t="s">
        <v>16</v>
      </c>
    </row>
    <row r="47" spans="1:22" s="44" customFormat="1" ht="15.95" customHeight="1">
      <c r="A47" s="43" t="s">
        <v>90</v>
      </c>
      <c r="B47" s="44" t="s">
        <v>16</v>
      </c>
      <c r="C47" s="44" t="s">
        <v>36</v>
      </c>
      <c r="D47" s="44" t="s">
        <v>16</v>
      </c>
      <c r="E47" s="44" t="s">
        <v>36</v>
      </c>
      <c r="F47" s="44" t="s">
        <v>36</v>
      </c>
      <c r="G47" s="43" t="s">
        <v>134</v>
      </c>
      <c r="H47" s="44" t="s">
        <v>28</v>
      </c>
      <c r="I47" s="43" t="s">
        <v>39</v>
      </c>
      <c r="J47" s="43" t="s">
        <v>39</v>
      </c>
      <c r="K47" s="44" t="s">
        <v>16</v>
      </c>
      <c r="L47" s="44" t="s">
        <v>16</v>
      </c>
      <c r="M47" s="44" t="s">
        <v>16</v>
      </c>
      <c r="N47" s="44" t="s">
        <v>36</v>
      </c>
      <c r="O47" s="44" t="s">
        <v>16</v>
      </c>
      <c r="P47" s="43" t="s">
        <v>36</v>
      </c>
      <c r="Q47" s="44" t="s">
        <v>36</v>
      </c>
      <c r="R47" s="44" t="s">
        <v>36</v>
      </c>
      <c r="S47" s="44" t="s">
        <v>36</v>
      </c>
      <c r="T47" s="43" t="s">
        <v>36</v>
      </c>
      <c r="U47" s="44" t="s">
        <v>36</v>
      </c>
      <c r="V47" s="43" t="s">
        <v>16</v>
      </c>
    </row>
    <row r="48" spans="1:22" s="2" customFormat="1" ht="15.95" customHeight="1">
      <c r="A48" s="6" t="s">
        <v>95</v>
      </c>
      <c r="B48" s="2" t="s">
        <v>16</v>
      </c>
      <c r="C48" s="2" t="s">
        <v>36</v>
      </c>
      <c r="D48" s="2" t="s">
        <v>36</v>
      </c>
      <c r="E48" s="2" t="s">
        <v>36</v>
      </c>
      <c r="F48" s="2" t="s">
        <v>36</v>
      </c>
      <c r="G48" s="6" t="s">
        <v>134</v>
      </c>
      <c r="H48" s="2" t="s">
        <v>28</v>
      </c>
      <c r="I48" s="6" t="s">
        <v>39</v>
      </c>
      <c r="J48" s="6" t="s">
        <v>39</v>
      </c>
      <c r="K48" s="2" t="s">
        <v>36</v>
      </c>
      <c r="L48" s="2" t="s">
        <v>36</v>
      </c>
      <c r="M48" s="2" t="s">
        <v>16</v>
      </c>
      <c r="N48" s="2" t="s">
        <v>36</v>
      </c>
      <c r="O48" s="2" t="s">
        <v>36</v>
      </c>
      <c r="P48" s="6" t="s">
        <v>36</v>
      </c>
      <c r="Q48" s="2" t="s">
        <v>36</v>
      </c>
      <c r="R48" s="2" t="s">
        <v>36</v>
      </c>
      <c r="S48" s="2" t="s">
        <v>36</v>
      </c>
      <c r="T48" s="6" t="s">
        <v>36</v>
      </c>
      <c r="U48" s="2" t="s">
        <v>36</v>
      </c>
      <c r="V48" s="6" t="s">
        <v>16</v>
      </c>
    </row>
    <row r="49" spans="1:22" s="44" customFormat="1" ht="15.95" customHeight="1">
      <c r="A49" s="43" t="s">
        <v>60</v>
      </c>
      <c r="B49" s="44" t="s">
        <v>16</v>
      </c>
      <c r="C49" s="44" t="s">
        <v>36</v>
      </c>
      <c r="D49" s="44" t="s">
        <v>16</v>
      </c>
      <c r="E49" s="44" t="s">
        <v>36</v>
      </c>
      <c r="F49" s="44" t="s">
        <v>36</v>
      </c>
      <c r="G49" s="43" t="s">
        <v>134</v>
      </c>
      <c r="H49" s="44" t="s">
        <v>28</v>
      </c>
      <c r="I49" s="43" t="s">
        <v>39</v>
      </c>
      <c r="J49" s="43" t="s">
        <v>39</v>
      </c>
      <c r="K49" s="44" t="s">
        <v>16</v>
      </c>
      <c r="L49" s="44" t="s">
        <v>16</v>
      </c>
      <c r="M49" s="44" t="s">
        <v>36</v>
      </c>
      <c r="N49" s="44" t="s">
        <v>36</v>
      </c>
      <c r="O49" s="44" t="s">
        <v>36</v>
      </c>
      <c r="P49" s="43" t="s">
        <v>36</v>
      </c>
      <c r="Q49" s="44" t="s">
        <v>36</v>
      </c>
      <c r="R49" s="44" t="s">
        <v>36</v>
      </c>
      <c r="S49" s="44" t="s">
        <v>36</v>
      </c>
      <c r="T49" s="43" t="s">
        <v>36</v>
      </c>
      <c r="U49" s="44" t="s">
        <v>36</v>
      </c>
      <c r="V49" s="43" t="s">
        <v>16</v>
      </c>
    </row>
    <row r="50" spans="1:22" s="2" customFormat="1">
      <c r="A50" s="2" t="s">
        <v>96</v>
      </c>
      <c r="B50" s="2" t="s">
        <v>16</v>
      </c>
      <c r="C50" s="2" t="s">
        <v>36</v>
      </c>
      <c r="D50" s="2" t="s">
        <v>36</v>
      </c>
      <c r="E50" s="2" t="s">
        <v>36</v>
      </c>
      <c r="F50" s="2" t="s">
        <v>36</v>
      </c>
      <c r="G50" s="6" t="s">
        <v>134</v>
      </c>
      <c r="H50" s="2" t="s">
        <v>30</v>
      </c>
      <c r="I50" s="6" t="s">
        <v>39</v>
      </c>
      <c r="J50" s="6" t="s">
        <v>39</v>
      </c>
      <c r="K50" s="2" t="s">
        <v>16</v>
      </c>
      <c r="L50" s="2" t="s">
        <v>16</v>
      </c>
      <c r="M50" s="2" t="s">
        <v>16</v>
      </c>
      <c r="N50" s="2" t="s">
        <v>36</v>
      </c>
      <c r="O50" s="2" t="s">
        <v>36</v>
      </c>
      <c r="P50" s="6" t="s">
        <v>36</v>
      </c>
      <c r="Q50" s="2" t="s">
        <v>36</v>
      </c>
      <c r="R50" s="2" t="s">
        <v>16</v>
      </c>
      <c r="S50" s="2" t="s">
        <v>36</v>
      </c>
      <c r="T50" s="6" t="s">
        <v>16</v>
      </c>
      <c r="U50" s="2" t="s">
        <v>36</v>
      </c>
      <c r="V50" s="6" t="s">
        <v>36</v>
      </c>
    </row>
    <row r="51" spans="1:22" s="44" customFormat="1">
      <c r="A51" s="44" t="s">
        <v>97</v>
      </c>
      <c r="B51" s="44" t="s">
        <v>16</v>
      </c>
      <c r="C51" s="44" t="s">
        <v>36</v>
      </c>
      <c r="D51" s="44" t="s">
        <v>36</v>
      </c>
      <c r="E51" s="44" t="s">
        <v>36</v>
      </c>
      <c r="F51" s="44" t="s">
        <v>36</v>
      </c>
      <c r="G51" s="43" t="s">
        <v>134</v>
      </c>
      <c r="H51" s="44" t="s">
        <v>30</v>
      </c>
      <c r="I51" s="43" t="s">
        <v>39</v>
      </c>
      <c r="J51" s="43" t="s">
        <v>39</v>
      </c>
      <c r="K51" s="44" t="s">
        <v>16</v>
      </c>
      <c r="L51" s="44" t="s">
        <v>16</v>
      </c>
      <c r="M51" s="44" t="s">
        <v>36</v>
      </c>
      <c r="N51" s="44" t="s">
        <v>36</v>
      </c>
      <c r="O51" s="44" t="s">
        <v>36</v>
      </c>
      <c r="P51" s="43" t="s">
        <v>36</v>
      </c>
      <c r="Q51" s="44" t="s">
        <v>16</v>
      </c>
      <c r="R51" s="44" t="s">
        <v>36</v>
      </c>
      <c r="S51" s="44" t="s">
        <v>36</v>
      </c>
      <c r="T51" s="43" t="s">
        <v>36</v>
      </c>
      <c r="U51" s="44" t="s">
        <v>16</v>
      </c>
      <c r="V51" s="43" t="s">
        <v>36</v>
      </c>
    </row>
    <row r="52" spans="1:22" s="44" customFormat="1">
      <c r="A52" s="44" t="s">
        <v>98</v>
      </c>
      <c r="B52" s="44" t="s">
        <v>16</v>
      </c>
      <c r="C52" s="44" t="s">
        <v>36</v>
      </c>
      <c r="D52" s="44" t="s">
        <v>36</v>
      </c>
      <c r="E52" s="44" t="s">
        <v>16</v>
      </c>
      <c r="F52" s="44" t="s">
        <v>36</v>
      </c>
      <c r="G52" s="43" t="s">
        <v>134</v>
      </c>
      <c r="H52" s="44" t="s">
        <v>30</v>
      </c>
      <c r="I52" s="43" t="s">
        <v>39</v>
      </c>
      <c r="J52" s="43" t="s">
        <v>39</v>
      </c>
      <c r="K52" s="44" t="s">
        <v>16</v>
      </c>
      <c r="L52" s="44" t="s">
        <v>16</v>
      </c>
      <c r="M52" s="44" t="s">
        <v>16</v>
      </c>
      <c r="N52" s="44" t="s">
        <v>36</v>
      </c>
      <c r="O52" s="44" t="s">
        <v>36</v>
      </c>
      <c r="P52" s="43" t="s">
        <v>36</v>
      </c>
      <c r="Q52" s="44" t="s">
        <v>36</v>
      </c>
      <c r="R52" s="44" t="s">
        <v>36</v>
      </c>
      <c r="S52" s="44" t="s">
        <v>36</v>
      </c>
      <c r="T52" s="43" t="s">
        <v>36</v>
      </c>
      <c r="U52" s="44" t="s">
        <v>16</v>
      </c>
      <c r="V52" s="43" t="s">
        <v>36</v>
      </c>
    </row>
    <row r="53" spans="1:22" s="44" customFormat="1">
      <c r="A53" s="44" t="s">
        <v>99</v>
      </c>
      <c r="B53" s="44" t="s">
        <v>16</v>
      </c>
      <c r="C53" s="44" t="s">
        <v>36</v>
      </c>
      <c r="D53" s="44" t="s">
        <v>36</v>
      </c>
      <c r="E53" s="44" t="s">
        <v>36</v>
      </c>
      <c r="F53" s="44" t="s">
        <v>36</v>
      </c>
      <c r="G53" s="43" t="s">
        <v>134</v>
      </c>
      <c r="H53" s="44" t="s">
        <v>30</v>
      </c>
      <c r="I53" s="43" t="s">
        <v>39</v>
      </c>
      <c r="J53" s="43" t="s">
        <v>39</v>
      </c>
      <c r="K53" s="44" t="s">
        <v>16</v>
      </c>
      <c r="L53" s="44" t="s">
        <v>16</v>
      </c>
      <c r="M53" s="44" t="s">
        <v>36</v>
      </c>
      <c r="N53" s="44" t="s">
        <v>36</v>
      </c>
      <c r="O53" s="44" t="s">
        <v>36</v>
      </c>
      <c r="P53" s="43" t="s">
        <v>36</v>
      </c>
      <c r="Q53" s="44" t="s">
        <v>36</v>
      </c>
      <c r="R53" s="44" t="s">
        <v>36</v>
      </c>
      <c r="S53" s="44" t="s">
        <v>36</v>
      </c>
      <c r="T53" s="43" t="s">
        <v>16</v>
      </c>
      <c r="U53" s="44" t="s">
        <v>36</v>
      </c>
      <c r="V53" s="43" t="s">
        <v>36</v>
      </c>
    </row>
    <row r="54" spans="1:22" s="2" customFormat="1">
      <c r="A54" s="2" t="s">
        <v>100</v>
      </c>
      <c r="B54" s="2" t="s">
        <v>16</v>
      </c>
      <c r="C54" s="2" t="s">
        <v>36</v>
      </c>
      <c r="D54" s="2" t="s">
        <v>36</v>
      </c>
      <c r="E54" s="2" t="s">
        <v>36</v>
      </c>
      <c r="F54" s="2" t="s">
        <v>36</v>
      </c>
      <c r="G54" s="6" t="s">
        <v>134</v>
      </c>
      <c r="H54" s="2" t="s">
        <v>31</v>
      </c>
      <c r="I54" s="6" t="s">
        <v>39</v>
      </c>
      <c r="J54" s="6" t="s">
        <v>39</v>
      </c>
      <c r="K54" s="2" t="s">
        <v>36</v>
      </c>
      <c r="L54" s="2" t="s">
        <v>36</v>
      </c>
      <c r="M54" s="2" t="s">
        <v>16</v>
      </c>
      <c r="N54" s="2" t="s">
        <v>36</v>
      </c>
      <c r="O54" s="2" t="s">
        <v>36</v>
      </c>
      <c r="P54" s="6" t="s">
        <v>36</v>
      </c>
      <c r="Q54" s="2" t="s">
        <v>36</v>
      </c>
      <c r="R54" s="2" t="s">
        <v>36</v>
      </c>
      <c r="S54" s="2" t="s">
        <v>36</v>
      </c>
      <c r="T54" s="6" t="s">
        <v>16</v>
      </c>
      <c r="U54" s="2" t="s">
        <v>36</v>
      </c>
      <c r="V54" s="6" t="s">
        <v>36</v>
      </c>
    </row>
    <row r="55" spans="1:22" s="44" customFormat="1">
      <c r="A55" s="44" t="s">
        <v>101</v>
      </c>
      <c r="B55" s="44" t="s">
        <v>16</v>
      </c>
      <c r="C55" s="44" t="s">
        <v>36</v>
      </c>
      <c r="D55" s="44" t="s">
        <v>16</v>
      </c>
      <c r="E55" s="44" t="s">
        <v>36</v>
      </c>
      <c r="F55" s="44" t="s">
        <v>36</v>
      </c>
      <c r="G55" s="43" t="s">
        <v>134</v>
      </c>
      <c r="H55" s="44" t="s">
        <v>31</v>
      </c>
      <c r="I55" s="43" t="s">
        <v>39</v>
      </c>
      <c r="J55" s="43" t="s">
        <v>39</v>
      </c>
      <c r="K55" s="44" t="s">
        <v>16</v>
      </c>
      <c r="L55" s="44" t="s">
        <v>16</v>
      </c>
      <c r="M55" s="44" t="s">
        <v>36</v>
      </c>
      <c r="N55" s="44" t="s">
        <v>36</v>
      </c>
      <c r="O55" s="44" t="s">
        <v>36</v>
      </c>
      <c r="P55" s="43" t="s">
        <v>36</v>
      </c>
      <c r="Q55" s="44" t="s">
        <v>36</v>
      </c>
      <c r="R55" s="44" t="s">
        <v>36</v>
      </c>
      <c r="S55" s="44" t="s">
        <v>36</v>
      </c>
      <c r="T55" s="43" t="s">
        <v>36</v>
      </c>
      <c r="U55" s="44" t="s">
        <v>36</v>
      </c>
      <c r="V55" s="43" t="s">
        <v>16</v>
      </c>
    </row>
    <row r="56" spans="1:22" s="44" customFormat="1">
      <c r="A56" s="44" t="s">
        <v>60</v>
      </c>
      <c r="B56" s="44" t="s">
        <v>16</v>
      </c>
      <c r="C56" s="44" t="s">
        <v>36</v>
      </c>
      <c r="D56" s="44" t="s">
        <v>16</v>
      </c>
      <c r="E56" s="44" t="s">
        <v>36</v>
      </c>
      <c r="F56" s="44" t="s">
        <v>36</v>
      </c>
      <c r="G56" s="43" t="s">
        <v>134</v>
      </c>
      <c r="H56" s="44" t="s">
        <v>31</v>
      </c>
      <c r="I56" s="43" t="s">
        <v>39</v>
      </c>
      <c r="J56" s="43" t="s">
        <v>39</v>
      </c>
      <c r="K56" s="44" t="s">
        <v>16</v>
      </c>
      <c r="L56" s="44" t="s">
        <v>16</v>
      </c>
      <c r="M56" s="44" t="s">
        <v>36</v>
      </c>
      <c r="N56" s="44" t="s">
        <v>36</v>
      </c>
      <c r="O56" s="44" t="s">
        <v>36</v>
      </c>
      <c r="P56" s="43" t="s">
        <v>36</v>
      </c>
      <c r="Q56" s="44" t="s">
        <v>36</v>
      </c>
      <c r="R56" s="44" t="s">
        <v>36</v>
      </c>
      <c r="S56" s="44" t="s">
        <v>36</v>
      </c>
      <c r="T56" s="43" t="s">
        <v>36</v>
      </c>
      <c r="U56" s="44" t="s">
        <v>36</v>
      </c>
      <c r="V56" s="43" t="s">
        <v>16</v>
      </c>
    </row>
    <row r="57" spans="1:22" s="2" customFormat="1">
      <c r="A57" s="2" t="s">
        <v>102</v>
      </c>
      <c r="B57" s="2" t="s">
        <v>16</v>
      </c>
      <c r="C57" s="2" t="s">
        <v>36</v>
      </c>
      <c r="D57" s="2" t="s">
        <v>36</v>
      </c>
      <c r="E57" s="2" t="s">
        <v>36</v>
      </c>
      <c r="F57" s="2" t="s">
        <v>36</v>
      </c>
      <c r="G57" s="6" t="s">
        <v>134</v>
      </c>
      <c r="H57" s="2" t="s">
        <v>23</v>
      </c>
      <c r="I57" s="2" t="s">
        <v>14</v>
      </c>
      <c r="J57" s="2" t="s">
        <v>39</v>
      </c>
      <c r="K57" s="2" t="s">
        <v>36</v>
      </c>
      <c r="L57" s="2" t="s">
        <v>36</v>
      </c>
      <c r="M57" s="2" t="s">
        <v>16</v>
      </c>
      <c r="N57" s="2" t="s">
        <v>36</v>
      </c>
      <c r="O57" s="2" t="s">
        <v>16</v>
      </c>
      <c r="P57" s="6" t="s">
        <v>36</v>
      </c>
      <c r="Q57" s="2" t="s">
        <v>16</v>
      </c>
      <c r="R57" s="2" t="s">
        <v>16</v>
      </c>
      <c r="S57" s="2" t="s">
        <v>36</v>
      </c>
      <c r="T57" s="6" t="s">
        <v>36</v>
      </c>
      <c r="U57" s="2" t="s">
        <v>16</v>
      </c>
      <c r="V57" s="6" t="s">
        <v>36</v>
      </c>
    </row>
    <row r="58" spans="1:22" s="8" customFormat="1">
      <c r="A58" s="8" t="s">
        <v>103</v>
      </c>
      <c r="B58" s="8" t="s">
        <v>16</v>
      </c>
      <c r="C58" s="8" t="s">
        <v>36</v>
      </c>
      <c r="D58" s="8" t="s">
        <v>36</v>
      </c>
      <c r="E58" s="8" t="s">
        <v>16</v>
      </c>
      <c r="F58" s="8" t="s">
        <v>36</v>
      </c>
      <c r="G58" s="7" t="s">
        <v>134</v>
      </c>
      <c r="H58" s="8" t="s">
        <v>23</v>
      </c>
      <c r="I58" s="8" t="s">
        <v>39</v>
      </c>
      <c r="J58" s="8" t="s">
        <v>39</v>
      </c>
      <c r="K58" s="8" t="s">
        <v>36</v>
      </c>
      <c r="L58" s="8" t="s">
        <v>16</v>
      </c>
      <c r="M58" s="8" t="s">
        <v>16</v>
      </c>
      <c r="N58" s="8" t="s">
        <v>16</v>
      </c>
      <c r="O58" s="8" t="s">
        <v>16</v>
      </c>
      <c r="P58" s="7" t="s">
        <v>36</v>
      </c>
      <c r="Q58" s="8" t="s">
        <v>36</v>
      </c>
      <c r="R58" s="8" t="s">
        <v>36</v>
      </c>
      <c r="S58" s="8" t="s">
        <v>36</v>
      </c>
      <c r="T58" s="7" t="s">
        <v>36</v>
      </c>
      <c r="U58" s="8" t="s">
        <v>36</v>
      </c>
      <c r="V58" s="7" t="s">
        <v>36</v>
      </c>
    </row>
    <row r="59" spans="1:22" s="2" customFormat="1">
      <c r="A59" s="2" t="s">
        <v>104</v>
      </c>
      <c r="B59" s="2" t="s">
        <v>16</v>
      </c>
      <c r="C59" s="2" t="s">
        <v>36</v>
      </c>
      <c r="D59" s="2" t="s">
        <v>36</v>
      </c>
      <c r="E59" s="2" t="s">
        <v>36</v>
      </c>
      <c r="F59" s="2" t="s">
        <v>36</v>
      </c>
      <c r="G59" s="6" t="s">
        <v>134</v>
      </c>
      <c r="H59" s="2" t="s">
        <v>23</v>
      </c>
      <c r="I59" s="2" t="s">
        <v>39</v>
      </c>
      <c r="J59" s="2" t="s">
        <v>39</v>
      </c>
      <c r="K59" s="2" t="s">
        <v>16</v>
      </c>
      <c r="L59" s="2" t="s">
        <v>16</v>
      </c>
      <c r="M59" s="2" t="s">
        <v>16</v>
      </c>
      <c r="N59" s="2" t="s">
        <v>36</v>
      </c>
      <c r="O59" s="2" t="s">
        <v>16</v>
      </c>
      <c r="P59" s="6" t="s">
        <v>36</v>
      </c>
      <c r="Q59" s="2" t="s">
        <v>36</v>
      </c>
      <c r="R59" s="2" t="s">
        <v>36</v>
      </c>
      <c r="S59" s="2" t="s">
        <v>36</v>
      </c>
      <c r="T59" s="6" t="s">
        <v>16</v>
      </c>
      <c r="U59" s="2" t="s">
        <v>36</v>
      </c>
      <c r="V59" s="6" t="s">
        <v>36</v>
      </c>
    </row>
    <row r="60" spans="1:22" s="44" customFormat="1">
      <c r="A60" s="44" t="s">
        <v>105</v>
      </c>
      <c r="B60" s="44" t="s">
        <v>16</v>
      </c>
      <c r="C60" s="44" t="s">
        <v>36</v>
      </c>
      <c r="D60" s="44" t="s">
        <v>16</v>
      </c>
      <c r="E60" s="44" t="s">
        <v>36</v>
      </c>
      <c r="F60" s="44" t="s">
        <v>36</v>
      </c>
      <c r="G60" s="43" t="s">
        <v>134</v>
      </c>
      <c r="H60" s="44" t="s">
        <v>23</v>
      </c>
      <c r="I60" s="44" t="s">
        <v>39</v>
      </c>
      <c r="J60" s="44" t="s">
        <v>39</v>
      </c>
      <c r="K60" s="44" t="s">
        <v>16</v>
      </c>
      <c r="L60" s="44" t="s">
        <v>16</v>
      </c>
      <c r="M60" s="44" t="s">
        <v>16</v>
      </c>
      <c r="N60" s="44" t="s">
        <v>36</v>
      </c>
      <c r="O60" s="44" t="s">
        <v>16</v>
      </c>
      <c r="P60" s="43" t="s">
        <v>36</v>
      </c>
      <c r="Q60" s="44" t="s">
        <v>36</v>
      </c>
      <c r="R60" s="44" t="s">
        <v>36</v>
      </c>
      <c r="S60" s="44" t="s">
        <v>36</v>
      </c>
      <c r="T60" s="43" t="s">
        <v>36</v>
      </c>
      <c r="U60" s="44" t="s">
        <v>36</v>
      </c>
      <c r="V60" s="43" t="s">
        <v>16</v>
      </c>
    </row>
    <row r="61" spans="1:22" s="44" customFormat="1">
      <c r="A61" s="44" t="s">
        <v>106</v>
      </c>
      <c r="B61" s="44" t="s">
        <v>16</v>
      </c>
      <c r="C61" s="44" t="s">
        <v>36</v>
      </c>
      <c r="D61" s="44" t="s">
        <v>16</v>
      </c>
      <c r="E61" s="44" t="s">
        <v>36</v>
      </c>
      <c r="F61" s="44" t="s">
        <v>36</v>
      </c>
      <c r="G61" s="43" t="s">
        <v>134</v>
      </c>
      <c r="H61" s="44" t="s">
        <v>23</v>
      </c>
      <c r="I61" s="44" t="s">
        <v>39</v>
      </c>
      <c r="J61" s="44" t="s">
        <v>39</v>
      </c>
      <c r="K61" s="44" t="s">
        <v>16</v>
      </c>
      <c r="L61" s="44" t="s">
        <v>16</v>
      </c>
      <c r="M61" s="44" t="s">
        <v>16</v>
      </c>
      <c r="N61" s="44" t="s">
        <v>36</v>
      </c>
      <c r="O61" s="44" t="s">
        <v>16</v>
      </c>
      <c r="P61" s="43" t="s">
        <v>36</v>
      </c>
      <c r="Q61" s="44" t="s">
        <v>36</v>
      </c>
      <c r="R61" s="44" t="s">
        <v>36</v>
      </c>
      <c r="S61" s="44" t="s">
        <v>36</v>
      </c>
      <c r="T61" s="43" t="s">
        <v>36</v>
      </c>
      <c r="U61" s="44" t="s">
        <v>36</v>
      </c>
      <c r="V61" s="43" t="s">
        <v>16</v>
      </c>
    </row>
    <row r="62" spans="1:22" s="44" customFormat="1">
      <c r="A62" s="44" t="s">
        <v>107</v>
      </c>
      <c r="B62" s="44" t="s">
        <v>16</v>
      </c>
      <c r="C62" s="44" t="s">
        <v>36</v>
      </c>
      <c r="D62" s="44" t="s">
        <v>16</v>
      </c>
      <c r="E62" s="44" t="s">
        <v>36</v>
      </c>
      <c r="F62" s="44" t="s">
        <v>36</v>
      </c>
      <c r="G62" s="43" t="s">
        <v>134</v>
      </c>
      <c r="H62" s="44" t="s">
        <v>23</v>
      </c>
      <c r="I62" s="44" t="s">
        <v>39</v>
      </c>
      <c r="J62" s="44" t="s">
        <v>39</v>
      </c>
      <c r="K62" s="44" t="s">
        <v>16</v>
      </c>
      <c r="L62" s="44" t="s">
        <v>16</v>
      </c>
      <c r="M62" s="44" t="s">
        <v>16</v>
      </c>
      <c r="N62" s="44" t="s">
        <v>36</v>
      </c>
      <c r="O62" s="44" t="s">
        <v>16</v>
      </c>
      <c r="P62" s="43" t="s">
        <v>36</v>
      </c>
      <c r="Q62" s="44" t="s">
        <v>36</v>
      </c>
      <c r="R62" s="44" t="s">
        <v>36</v>
      </c>
      <c r="S62" s="44" t="s">
        <v>36</v>
      </c>
      <c r="T62" s="43" t="s">
        <v>36</v>
      </c>
      <c r="U62" s="44" t="s">
        <v>36</v>
      </c>
      <c r="V62" s="43" t="s">
        <v>16</v>
      </c>
    </row>
    <row r="63" spans="1:22" s="44" customFormat="1">
      <c r="A63" s="44" t="s">
        <v>108</v>
      </c>
      <c r="B63" s="44" t="s">
        <v>16</v>
      </c>
      <c r="C63" s="44" t="s">
        <v>36</v>
      </c>
      <c r="D63" s="44" t="s">
        <v>16</v>
      </c>
      <c r="E63" s="44" t="s">
        <v>36</v>
      </c>
      <c r="F63" s="44" t="s">
        <v>36</v>
      </c>
      <c r="G63" s="43" t="s">
        <v>134</v>
      </c>
      <c r="H63" s="44" t="s">
        <v>23</v>
      </c>
      <c r="I63" s="44" t="s">
        <v>39</v>
      </c>
      <c r="J63" s="44" t="s">
        <v>39</v>
      </c>
      <c r="K63" s="44" t="s">
        <v>16</v>
      </c>
      <c r="L63" s="44" t="s">
        <v>16</v>
      </c>
      <c r="M63" s="44" t="s">
        <v>16</v>
      </c>
      <c r="N63" s="44" t="s">
        <v>36</v>
      </c>
      <c r="O63" s="44" t="s">
        <v>16</v>
      </c>
      <c r="P63" s="43" t="s">
        <v>36</v>
      </c>
      <c r="Q63" s="44" t="s">
        <v>36</v>
      </c>
      <c r="R63" s="44" t="s">
        <v>36</v>
      </c>
      <c r="S63" s="44" t="s">
        <v>36</v>
      </c>
      <c r="T63" s="43" t="s">
        <v>36</v>
      </c>
      <c r="U63" s="44" t="s">
        <v>36</v>
      </c>
      <c r="V63" s="43" t="s">
        <v>16</v>
      </c>
    </row>
    <row r="64" spans="1:22" s="44" customFormat="1">
      <c r="A64" s="44" t="s">
        <v>109</v>
      </c>
      <c r="B64" s="44" t="s">
        <v>16</v>
      </c>
      <c r="C64" s="44" t="s">
        <v>36</v>
      </c>
      <c r="D64" s="44" t="s">
        <v>16</v>
      </c>
      <c r="E64" s="44" t="s">
        <v>36</v>
      </c>
      <c r="F64" s="44" t="s">
        <v>36</v>
      </c>
      <c r="G64" s="43" t="s">
        <v>134</v>
      </c>
      <c r="H64" s="44" t="s">
        <v>23</v>
      </c>
      <c r="I64" s="44" t="s">
        <v>39</v>
      </c>
      <c r="J64" s="44" t="s">
        <v>39</v>
      </c>
      <c r="K64" s="44" t="s">
        <v>16</v>
      </c>
      <c r="L64" s="44" t="s">
        <v>16</v>
      </c>
      <c r="M64" s="44" t="s">
        <v>16</v>
      </c>
      <c r="N64" s="44" t="s">
        <v>36</v>
      </c>
      <c r="O64" s="44" t="s">
        <v>16</v>
      </c>
      <c r="P64" s="43" t="s">
        <v>36</v>
      </c>
      <c r="Q64" s="44" t="s">
        <v>36</v>
      </c>
      <c r="R64" s="44" t="s">
        <v>36</v>
      </c>
      <c r="S64" s="44" t="s">
        <v>36</v>
      </c>
      <c r="T64" s="43" t="s">
        <v>36</v>
      </c>
      <c r="U64" s="44" t="s">
        <v>36</v>
      </c>
      <c r="V64" s="43" t="s">
        <v>16</v>
      </c>
    </row>
    <row r="65" spans="1:22" s="44" customFormat="1">
      <c r="A65" s="44" t="s">
        <v>110</v>
      </c>
      <c r="B65" s="44" t="s">
        <v>16</v>
      </c>
      <c r="C65" s="44" t="s">
        <v>36</v>
      </c>
      <c r="D65" s="44" t="s">
        <v>16</v>
      </c>
      <c r="E65" s="44" t="s">
        <v>36</v>
      </c>
      <c r="F65" s="44" t="s">
        <v>36</v>
      </c>
      <c r="G65" s="43" t="s">
        <v>134</v>
      </c>
      <c r="H65" s="44" t="s">
        <v>23</v>
      </c>
      <c r="I65" s="44" t="s">
        <v>39</v>
      </c>
      <c r="J65" s="44" t="s">
        <v>39</v>
      </c>
      <c r="K65" s="44" t="s">
        <v>16</v>
      </c>
      <c r="L65" s="44" t="s">
        <v>16</v>
      </c>
      <c r="M65" s="44" t="s">
        <v>16</v>
      </c>
      <c r="N65" s="44" t="s">
        <v>36</v>
      </c>
      <c r="O65" s="44" t="s">
        <v>16</v>
      </c>
      <c r="P65" s="43" t="s">
        <v>36</v>
      </c>
      <c r="Q65" s="44" t="s">
        <v>36</v>
      </c>
      <c r="R65" s="44" t="s">
        <v>36</v>
      </c>
      <c r="S65" s="44" t="s">
        <v>36</v>
      </c>
      <c r="T65" s="43" t="s">
        <v>36</v>
      </c>
      <c r="U65" s="44" t="s">
        <v>36</v>
      </c>
      <c r="V65" s="43" t="s">
        <v>16</v>
      </c>
    </row>
    <row r="66" spans="1:22" s="2" customFormat="1">
      <c r="A66" s="2" t="s">
        <v>111</v>
      </c>
      <c r="B66" s="2" t="s">
        <v>16</v>
      </c>
      <c r="C66" s="2" t="s">
        <v>36</v>
      </c>
      <c r="D66" s="2" t="s">
        <v>16</v>
      </c>
      <c r="E66" s="2" t="s">
        <v>36</v>
      </c>
      <c r="F66" s="2" t="s">
        <v>36</v>
      </c>
      <c r="G66" s="6" t="s">
        <v>134</v>
      </c>
      <c r="H66" s="2" t="s">
        <v>23</v>
      </c>
      <c r="I66" s="2" t="s">
        <v>39</v>
      </c>
      <c r="J66" s="2" t="s">
        <v>39</v>
      </c>
      <c r="K66" s="2" t="s">
        <v>16</v>
      </c>
      <c r="L66" s="2" t="s">
        <v>16</v>
      </c>
      <c r="M66" s="2" t="s">
        <v>16</v>
      </c>
      <c r="N66" s="2" t="s">
        <v>36</v>
      </c>
      <c r="O66" s="2" t="s">
        <v>16</v>
      </c>
      <c r="P66" s="6" t="s">
        <v>36</v>
      </c>
      <c r="Q66" s="2" t="s">
        <v>36</v>
      </c>
      <c r="R66" s="2" t="s">
        <v>36</v>
      </c>
      <c r="S66" s="2" t="s">
        <v>36</v>
      </c>
      <c r="T66" s="6" t="s">
        <v>36</v>
      </c>
      <c r="U66" s="2" t="s">
        <v>36</v>
      </c>
      <c r="V66" s="6" t="s">
        <v>16</v>
      </c>
    </row>
    <row r="67" spans="1:22" s="44" customFormat="1">
      <c r="A67" s="44" t="s">
        <v>60</v>
      </c>
      <c r="B67" s="44" t="s">
        <v>16</v>
      </c>
      <c r="C67" s="44" t="s">
        <v>36</v>
      </c>
      <c r="D67" s="44" t="s">
        <v>16</v>
      </c>
      <c r="E67" s="44" t="s">
        <v>36</v>
      </c>
      <c r="F67" s="44" t="s">
        <v>36</v>
      </c>
      <c r="G67" s="43" t="s">
        <v>134</v>
      </c>
      <c r="H67" s="44" t="s">
        <v>23</v>
      </c>
      <c r="I67" s="44" t="s">
        <v>39</v>
      </c>
      <c r="J67" s="44" t="s">
        <v>39</v>
      </c>
      <c r="K67" s="44" t="s">
        <v>16</v>
      </c>
      <c r="L67" s="44" t="s">
        <v>16</v>
      </c>
      <c r="M67" s="44" t="s">
        <v>16</v>
      </c>
      <c r="N67" s="44" t="s">
        <v>36</v>
      </c>
      <c r="O67" s="44" t="s">
        <v>16</v>
      </c>
      <c r="P67" s="43" t="s">
        <v>36</v>
      </c>
      <c r="Q67" s="44" t="s">
        <v>36</v>
      </c>
      <c r="R67" s="44" t="s">
        <v>36</v>
      </c>
      <c r="S67" s="44" t="s">
        <v>36</v>
      </c>
      <c r="T67" s="43" t="s">
        <v>36</v>
      </c>
      <c r="U67" s="44" t="s">
        <v>36</v>
      </c>
      <c r="V67" s="43" t="s">
        <v>16</v>
      </c>
    </row>
    <row r="68" spans="1:22" s="44" customFormat="1">
      <c r="A68" s="44" t="s">
        <v>112</v>
      </c>
      <c r="B68" s="44" t="s">
        <v>16</v>
      </c>
      <c r="C68" s="44" t="s">
        <v>36</v>
      </c>
      <c r="D68" s="44" t="s">
        <v>16</v>
      </c>
      <c r="E68" s="44" t="s">
        <v>36</v>
      </c>
      <c r="F68" s="44" t="s">
        <v>36</v>
      </c>
      <c r="G68" s="43" t="s">
        <v>134</v>
      </c>
      <c r="H68" s="44" t="s">
        <v>23</v>
      </c>
      <c r="I68" s="44" t="s">
        <v>39</v>
      </c>
      <c r="J68" s="44" t="s">
        <v>39</v>
      </c>
      <c r="K68" s="44" t="s">
        <v>16</v>
      </c>
      <c r="L68" s="44" t="s">
        <v>16</v>
      </c>
      <c r="M68" s="44" t="s">
        <v>16</v>
      </c>
      <c r="N68" s="44" t="s">
        <v>36</v>
      </c>
      <c r="O68" s="44" t="s">
        <v>16</v>
      </c>
      <c r="P68" s="43" t="s">
        <v>36</v>
      </c>
      <c r="Q68" s="44" t="s">
        <v>36</v>
      </c>
      <c r="R68" s="44" t="s">
        <v>36</v>
      </c>
      <c r="S68" s="44" t="s">
        <v>36</v>
      </c>
      <c r="T68" s="43" t="s">
        <v>36</v>
      </c>
      <c r="U68" s="44" t="s">
        <v>36</v>
      </c>
      <c r="V68" s="43" t="s">
        <v>16</v>
      </c>
    </row>
    <row r="69" spans="1:22" s="8" customFormat="1" ht="17.100000000000001" customHeight="1">
      <c r="A69" s="8" t="s">
        <v>113</v>
      </c>
      <c r="B69" s="8" t="s">
        <v>16</v>
      </c>
      <c r="C69" s="8" t="s">
        <v>36</v>
      </c>
      <c r="D69" s="8" t="s">
        <v>36</v>
      </c>
      <c r="E69" s="8" t="s">
        <v>36</v>
      </c>
      <c r="F69" s="8" t="s">
        <v>36</v>
      </c>
      <c r="G69" s="7" t="s">
        <v>134</v>
      </c>
      <c r="H69" s="8" t="s">
        <v>32</v>
      </c>
      <c r="I69" s="8" t="s">
        <v>39</v>
      </c>
      <c r="J69" s="8" t="s">
        <v>39</v>
      </c>
      <c r="K69" s="8" t="s">
        <v>36</v>
      </c>
      <c r="L69" s="8" t="s">
        <v>36</v>
      </c>
      <c r="M69" s="8" t="s">
        <v>36</v>
      </c>
      <c r="N69" s="8" t="s">
        <v>16</v>
      </c>
      <c r="O69" s="8" t="s">
        <v>16</v>
      </c>
      <c r="P69" s="7" t="s">
        <v>16</v>
      </c>
      <c r="Q69" s="8" t="s">
        <v>36</v>
      </c>
      <c r="R69" s="8" t="s">
        <v>36</v>
      </c>
      <c r="S69" s="8" t="s">
        <v>36</v>
      </c>
      <c r="T69" s="7" t="s">
        <v>16</v>
      </c>
      <c r="U69" s="8" t="s">
        <v>36</v>
      </c>
      <c r="V69" s="7" t="s">
        <v>36</v>
      </c>
    </row>
    <row r="70" spans="1:22" s="44" customFormat="1">
      <c r="A70" s="44" t="s">
        <v>114</v>
      </c>
      <c r="B70" s="44" t="s">
        <v>16</v>
      </c>
      <c r="C70" s="44" t="s">
        <v>36</v>
      </c>
      <c r="D70" s="44" t="s">
        <v>16</v>
      </c>
      <c r="E70" s="44" t="s">
        <v>36</v>
      </c>
      <c r="F70" s="44" t="s">
        <v>36</v>
      </c>
      <c r="G70" s="43" t="s">
        <v>134</v>
      </c>
      <c r="H70" s="44" t="s">
        <v>32</v>
      </c>
      <c r="I70" s="44" t="s">
        <v>39</v>
      </c>
      <c r="J70" s="44" t="s">
        <v>39</v>
      </c>
      <c r="K70" s="44" t="s">
        <v>16</v>
      </c>
      <c r="L70" s="44" t="s">
        <v>16</v>
      </c>
      <c r="M70" s="44" t="s">
        <v>36</v>
      </c>
      <c r="N70" s="44" t="s">
        <v>36</v>
      </c>
      <c r="O70" s="44" t="s">
        <v>36</v>
      </c>
      <c r="P70" s="43" t="s">
        <v>36</v>
      </c>
      <c r="Q70" s="44" t="s">
        <v>36</v>
      </c>
      <c r="R70" s="44" t="s">
        <v>36</v>
      </c>
      <c r="S70" s="44" t="s">
        <v>36</v>
      </c>
      <c r="T70" s="43" t="s">
        <v>36</v>
      </c>
      <c r="U70" s="44" t="s">
        <v>36</v>
      </c>
      <c r="V70" s="43" t="s">
        <v>16</v>
      </c>
    </row>
    <row r="71" spans="1:22" s="44" customFormat="1">
      <c r="A71" s="44" t="s">
        <v>115</v>
      </c>
      <c r="B71" s="44" t="s">
        <v>16</v>
      </c>
      <c r="C71" s="44" t="s">
        <v>36</v>
      </c>
      <c r="D71" s="44" t="s">
        <v>16</v>
      </c>
      <c r="E71" s="44" t="s">
        <v>36</v>
      </c>
      <c r="F71" s="44" t="s">
        <v>36</v>
      </c>
      <c r="G71" s="43" t="s">
        <v>134</v>
      </c>
      <c r="H71" s="44" t="s">
        <v>32</v>
      </c>
      <c r="I71" s="44" t="s">
        <v>39</v>
      </c>
      <c r="J71" s="44" t="s">
        <v>39</v>
      </c>
      <c r="K71" s="44" t="s">
        <v>16</v>
      </c>
      <c r="L71" s="44" t="s">
        <v>16</v>
      </c>
      <c r="M71" s="44" t="s">
        <v>36</v>
      </c>
      <c r="N71" s="44" t="s">
        <v>36</v>
      </c>
      <c r="O71" s="44" t="s">
        <v>36</v>
      </c>
      <c r="P71" s="43" t="s">
        <v>36</v>
      </c>
      <c r="Q71" s="44" t="s">
        <v>36</v>
      </c>
      <c r="R71" s="44" t="s">
        <v>36</v>
      </c>
      <c r="S71" s="44" t="s">
        <v>36</v>
      </c>
      <c r="T71" s="43" t="s">
        <v>36</v>
      </c>
      <c r="U71" s="44" t="s">
        <v>36</v>
      </c>
      <c r="V71" s="43" t="s">
        <v>16</v>
      </c>
    </row>
    <row r="72" spans="1:22" s="44" customFormat="1">
      <c r="A72" s="44" t="s">
        <v>116</v>
      </c>
      <c r="B72" s="44" t="s">
        <v>16</v>
      </c>
      <c r="C72" s="44" t="s">
        <v>36</v>
      </c>
      <c r="D72" s="44" t="s">
        <v>16</v>
      </c>
      <c r="E72" s="44" t="s">
        <v>36</v>
      </c>
      <c r="F72" s="44" t="s">
        <v>36</v>
      </c>
      <c r="G72" s="43" t="s">
        <v>134</v>
      </c>
      <c r="H72" s="44" t="s">
        <v>32</v>
      </c>
      <c r="I72" s="44" t="s">
        <v>39</v>
      </c>
      <c r="J72" s="44" t="s">
        <v>39</v>
      </c>
      <c r="K72" s="44" t="s">
        <v>16</v>
      </c>
      <c r="L72" s="44" t="s">
        <v>16</v>
      </c>
      <c r="M72" s="44" t="s">
        <v>36</v>
      </c>
      <c r="N72" s="44" t="s">
        <v>36</v>
      </c>
      <c r="O72" s="44" t="s">
        <v>36</v>
      </c>
      <c r="P72" s="43" t="s">
        <v>36</v>
      </c>
      <c r="Q72" s="44" t="s">
        <v>36</v>
      </c>
      <c r="R72" s="44" t="s">
        <v>36</v>
      </c>
      <c r="S72" s="44" t="s">
        <v>36</v>
      </c>
      <c r="T72" s="43" t="s">
        <v>36</v>
      </c>
      <c r="U72" s="44" t="s">
        <v>36</v>
      </c>
      <c r="V72" s="43" t="s">
        <v>16</v>
      </c>
    </row>
    <row r="73" spans="1:22" s="44" customFormat="1">
      <c r="A73" s="44" t="s">
        <v>117</v>
      </c>
      <c r="B73" s="44" t="s">
        <v>16</v>
      </c>
      <c r="C73" s="44" t="s">
        <v>36</v>
      </c>
      <c r="D73" s="44" t="s">
        <v>16</v>
      </c>
      <c r="E73" s="44" t="s">
        <v>36</v>
      </c>
      <c r="F73" s="44" t="s">
        <v>36</v>
      </c>
      <c r="G73" s="43" t="s">
        <v>134</v>
      </c>
      <c r="H73" s="44" t="s">
        <v>32</v>
      </c>
      <c r="I73" s="44" t="s">
        <v>39</v>
      </c>
      <c r="J73" s="44" t="s">
        <v>39</v>
      </c>
      <c r="K73" s="44" t="s">
        <v>16</v>
      </c>
      <c r="L73" s="44" t="s">
        <v>16</v>
      </c>
      <c r="M73" s="44" t="s">
        <v>36</v>
      </c>
      <c r="N73" s="44" t="s">
        <v>36</v>
      </c>
      <c r="O73" s="44" t="s">
        <v>36</v>
      </c>
      <c r="P73" s="43" t="s">
        <v>36</v>
      </c>
      <c r="Q73" s="44" t="s">
        <v>36</v>
      </c>
      <c r="R73" s="44" t="s">
        <v>36</v>
      </c>
      <c r="S73" s="44" t="s">
        <v>36</v>
      </c>
      <c r="T73" s="43" t="s">
        <v>36</v>
      </c>
      <c r="U73" s="44" t="s">
        <v>36</v>
      </c>
      <c r="V73" s="43" t="s">
        <v>16</v>
      </c>
    </row>
    <row r="74" spans="1:22" s="44" customFormat="1">
      <c r="A74" s="44" t="s">
        <v>118</v>
      </c>
      <c r="B74" s="44" t="s">
        <v>16</v>
      </c>
      <c r="C74" s="44" t="s">
        <v>36</v>
      </c>
      <c r="D74" s="44" t="s">
        <v>16</v>
      </c>
      <c r="E74" s="44" t="s">
        <v>36</v>
      </c>
      <c r="F74" s="44" t="s">
        <v>36</v>
      </c>
      <c r="G74" s="43" t="s">
        <v>134</v>
      </c>
      <c r="H74" s="44" t="s">
        <v>32</v>
      </c>
      <c r="I74" s="44" t="s">
        <v>39</v>
      </c>
      <c r="J74" s="44" t="s">
        <v>39</v>
      </c>
      <c r="K74" s="44" t="s">
        <v>16</v>
      </c>
      <c r="L74" s="44" t="s">
        <v>16</v>
      </c>
      <c r="M74" s="44" t="s">
        <v>36</v>
      </c>
      <c r="N74" s="44" t="s">
        <v>36</v>
      </c>
      <c r="O74" s="44" t="s">
        <v>36</v>
      </c>
      <c r="P74" s="43" t="s">
        <v>36</v>
      </c>
      <c r="Q74" s="44" t="s">
        <v>36</v>
      </c>
      <c r="R74" s="44" t="s">
        <v>36</v>
      </c>
      <c r="S74" s="44" t="s">
        <v>36</v>
      </c>
      <c r="T74" s="43" t="s">
        <v>36</v>
      </c>
      <c r="U74" s="44" t="s">
        <v>36</v>
      </c>
      <c r="V74" s="43" t="s">
        <v>16</v>
      </c>
    </row>
    <row r="75" spans="1:22" s="2" customFormat="1">
      <c r="A75" s="2" t="s">
        <v>119</v>
      </c>
      <c r="B75" s="2" t="s">
        <v>16</v>
      </c>
      <c r="C75" s="2" t="s">
        <v>36</v>
      </c>
      <c r="D75" s="2" t="s">
        <v>36</v>
      </c>
      <c r="E75" s="2" t="s">
        <v>36</v>
      </c>
      <c r="F75" s="2" t="s">
        <v>36</v>
      </c>
      <c r="G75" s="6" t="s">
        <v>134</v>
      </c>
      <c r="H75" s="2" t="s">
        <v>33</v>
      </c>
      <c r="I75" s="2" t="s">
        <v>39</v>
      </c>
      <c r="J75" s="2" t="s">
        <v>39</v>
      </c>
      <c r="K75" s="2" t="s">
        <v>36</v>
      </c>
      <c r="L75" s="2" t="s">
        <v>36</v>
      </c>
      <c r="M75" s="2" t="s">
        <v>16</v>
      </c>
      <c r="N75" s="2" t="s">
        <v>36</v>
      </c>
      <c r="O75" s="2" t="s">
        <v>16</v>
      </c>
      <c r="P75" s="6" t="s">
        <v>36</v>
      </c>
      <c r="Q75" s="2" t="s">
        <v>16</v>
      </c>
      <c r="R75" s="2" t="s">
        <v>36</v>
      </c>
      <c r="S75" s="2" t="s">
        <v>36</v>
      </c>
      <c r="T75" s="6" t="s">
        <v>16</v>
      </c>
      <c r="U75" s="2" t="s">
        <v>36</v>
      </c>
      <c r="V75" s="6" t="s">
        <v>36</v>
      </c>
    </row>
    <row r="76" spans="1:22" s="44" customFormat="1">
      <c r="A76" s="44" t="s">
        <v>120</v>
      </c>
      <c r="B76" s="44" t="s">
        <v>16</v>
      </c>
      <c r="C76" s="44" t="s">
        <v>36</v>
      </c>
      <c r="D76" s="44" t="s">
        <v>36</v>
      </c>
      <c r="E76" s="44" t="s">
        <v>36</v>
      </c>
      <c r="F76" s="44" t="s">
        <v>36</v>
      </c>
      <c r="G76" s="43" t="s">
        <v>134</v>
      </c>
      <c r="H76" s="44" t="s">
        <v>33</v>
      </c>
      <c r="I76" s="44" t="s">
        <v>39</v>
      </c>
      <c r="J76" s="44" t="s">
        <v>39</v>
      </c>
      <c r="K76" s="44" t="s">
        <v>36</v>
      </c>
      <c r="L76" s="44" t="s">
        <v>36</v>
      </c>
      <c r="M76" s="44" t="s">
        <v>36</v>
      </c>
      <c r="N76" s="44" t="s">
        <v>36</v>
      </c>
      <c r="O76" s="44" t="s">
        <v>36</v>
      </c>
      <c r="P76" s="43" t="s">
        <v>16</v>
      </c>
      <c r="Q76" s="44" t="s">
        <v>36</v>
      </c>
      <c r="R76" s="44" t="s">
        <v>36</v>
      </c>
      <c r="S76" s="44" t="s">
        <v>36</v>
      </c>
      <c r="T76" s="43" t="s">
        <v>16</v>
      </c>
      <c r="U76" s="44" t="s">
        <v>36</v>
      </c>
      <c r="V76" s="43" t="s">
        <v>36</v>
      </c>
    </row>
    <row r="77" spans="1:22" s="44" customFormat="1">
      <c r="A77" s="44" t="s">
        <v>121</v>
      </c>
      <c r="B77" s="44" t="s">
        <v>16</v>
      </c>
      <c r="C77" s="44" t="s">
        <v>36</v>
      </c>
      <c r="D77" s="44" t="s">
        <v>16</v>
      </c>
      <c r="E77" s="44" t="s">
        <v>36</v>
      </c>
      <c r="F77" s="44" t="s">
        <v>36</v>
      </c>
      <c r="G77" s="43" t="s">
        <v>134</v>
      </c>
      <c r="H77" s="44" t="s">
        <v>33</v>
      </c>
      <c r="I77" s="44" t="s">
        <v>39</v>
      </c>
      <c r="J77" s="44" t="s">
        <v>39</v>
      </c>
      <c r="K77" s="44" t="s">
        <v>16</v>
      </c>
      <c r="L77" s="44" t="s">
        <v>16</v>
      </c>
      <c r="M77" s="44" t="s">
        <v>36</v>
      </c>
      <c r="N77" s="44" t="s">
        <v>36</v>
      </c>
      <c r="O77" s="44" t="s">
        <v>36</v>
      </c>
      <c r="P77" s="43" t="s">
        <v>36</v>
      </c>
      <c r="Q77" s="44" t="s">
        <v>36</v>
      </c>
      <c r="R77" s="44" t="s">
        <v>36</v>
      </c>
      <c r="S77" s="44" t="s">
        <v>36</v>
      </c>
      <c r="T77" s="43" t="s">
        <v>36</v>
      </c>
      <c r="U77" s="44" t="s">
        <v>36</v>
      </c>
      <c r="V77" s="43" t="s">
        <v>16</v>
      </c>
    </row>
    <row r="78" spans="1:22" s="44" customFormat="1">
      <c r="A78" s="44" t="s">
        <v>122</v>
      </c>
      <c r="B78" s="44" t="s">
        <v>16</v>
      </c>
      <c r="C78" s="44" t="s">
        <v>36</v>
      </c>
      <c r="D78" s="44" t="s">
        <v>16</v>
      </c>
      <c r="E78" s="44" t="s">
        <v>36</v>
      </c>
      <c r="F78" s="44" t="s">
        <v>36</v>
      </c>
      <c r="G78" s="43" t="s">
        <v>134</v>
      </c>
      <c r="H78" s="44" t="s">
        <v>33</v>
      </c>
      <c r="I78" s="44" t="s">
        <v>39</v>
      </c>
      <c r="J78" s="44" t="s">
        <v>39</v>
      </c>
      <c r="K78" s="44" t="s">
        <v>16</v>
      </c>
      <c r="L78" s="44" t="s">
        <v>16</v>
      </c>
      <c r="M78" s="44" t="s">
        <v>36</v>
      </c>
      <c r="N78" s="44" t="s">
        <v>36</v>
      </c>
      <c r="O78" s="44" t="s">
        <v>36</v>
      </c>
      <c r="P78" s="43" t="s">
        <v>36</v>
      </c>
      <c r="Q78" s="44" t="s">
        <v>36</v>
      </c>
      <c r="R78" s="44" t="s">
        <v>36</v>
      </c>
      <c r="S78" s="44" t="s">
        <v>36</v>
      </c>
      <c r="T78" s="43" t="s">
        <v>36</v>
      </c>
      <c r="U78" s="44" t="s">
        <v>36</v>
      </c>
      <c r="V78" s="43" t="s">
        <v>16</v>
      </c>
    </row>
    <row r="79" spans="1:22" s="44" customFormat="1">
      <c r="A79" s="44" t="s">
        <v>60</v>
      </c>
      <c r="B79" s="44" t="s">
        <v>16</v>
      </c>
      <c r="C79" s="44" t="s">
        <v>36</v>
      </c>
      <c r="D79" s="44" t="s">
        <v>16</v>
      </c>
      <c r="E79" s="44" t="s">
        <v>36</v>
      </c>
      <c r="F79" s="44" t="s">
        <v>36</v>
      </c>
      <c r="G79" s="43" t="s">
        <v>134</v>
      </c>
      <c r="H79" s="44" t="s">
        <v>33</v>
      </c>
      <c r="I79" s="44" t="s">
        <v>39</v>
      </c>
      <c r="J79" s="44" t="s">
        <v>39</v>
      </c>
      <c r="K79" s="44" t="s">
        <v>36</v>
      </c>
      <c r="L79" s="44" t="s">
        <v>36</v>
      </c>
      <c r="M79" s="44" t="s">
        <v>36</v>
      </c>
      <c r="N79" s="44" t="s">
        <v>36</v>
      </c>
      <c r="O79" s="44" t="s">
        <v>36</v>
      </c>
      <c r="P79" s="43" t="s">
        <v>36</v>
      </c>
      <c r="Q79" s="44" t="s">
        <v>36</v>
      </c>
      <c r="R79" s="44" t="s">
        <v>36</v>
      </c>
      <c r="S79" s="44" t="s">
        <v>36</v>
      </c>
      <c r="T79" s="43" t="s">
        <v>36</v>
      </c>
      <c r="U79" s="44" t="s">
        <v>36</v>
      </c>
      <c r="V79" s="43" t="s">
        <v>16</v>
      </c>
    </row>
    <row r="80" spans="1:22" s="44" customFormat="1">
      <c r="A80" s="44" t="s">
        <v>123</v>
      </c>
      <c r="B80" s="44" t="s">
        <v>16</v>
      </c>
      <c r="C80" s="44" t="s">
        <v>36</v>
      </c>
      <c r="D80" s="44" t="s">
        <v>36</v>
      </c>
      <c r="E80" s="44" t="s">
        <v>16</v>
      </c>
      <c r="F80" s="44" t="s">
        <v>36</v>
      </c>
      <c r="G80" s="43" t="s">
        <v>134</v>
      </c>
      <c r="H80" s="44" t="s">
        <v>34</v>
      </c>
      <c r="I80" s="44" t="s">
        <v>39</v>
      </c>
      <c r="J80" s="44" t="s">
        <v>39</v>
      </c>
      <c r="K80" s="44" t="s">
        <v>16</v>
      </c>
      <c r="L80" s="44" t="s">
        <v>16</v>
      </c>
      <c r="M80" s="44" t="s">
        <v>16</v>
      </c>
      <c r="N80" s="44" t="s">
        <v>36</v>
      </c>
      <c r="O80" s="44" t="s">
        <v>36</v>
      </c>
      <c r="P80" s="43" t="s">
        <v>36</v>
      </c>
      <c r="Q80" s="44" t="s">
        <v>36</v>
      </c>
      <c r="R80" s="44" t="s">
        <v>36</v>
      </c>
      <c r="S80" s="44" t="s">
        <v>36</v>
      </c>
      <c r="T80" s="43" t="s">
        <v>36</v>
      </c>
      <c r="U80" s="44" t="s">
        <v>36</v>
      </c>
      <c r="V80" s="43" t="s">
        <v>36</v>
      </c>
    </row>
    <row r="81" spans="1:22" s="8" customFormat="1">
      <c r="A81" s="8" t="s">
        <v>124</v>
      </c>
      <c r="B81" s="8" t="s">
        <v>16</v>
      </c>
      <c r="C81" s="8" t="s">
        <v>36</v>
      </c>
      <c r="D81" s="8" t="s">
        <v>36</v>
      </c>
      <c r="E81" s="8" t="s">
        <v>36</v>
      </c>
      <c r="F81" s="8" t="s">
        <v>36</v>
      </c>
      <c r="G81" s="7" t="s">
        <v>134</v>
      </c>
      <c r="H81" s="8" t="s">
        <v>34</v>
      </c>
      <c r="I81" s="8" t="s">
        <v>39</v>
      </c>
      <c r="J81" s="8" t="s">
        <v>39</v>
      </c>
      <c r="K81" s="8" t="s">
        <v>36</v>
      </c>
      <c r="L81" s="8" t="s">
        <v>36</v>
      </c>
      <c r="M81" s="8" t="s">
        <v>36</v>
      </c>
      <c r="N81" s="8" t="s">
        <v>16</v>
      </c>
      <c r="O81" s="8" t="s">
        <v>36</v>
      </c>
      <c r="P81" s="7" t="s">
        <v>36</v>
      </c>
      <c r="Q81" s="8" t="s">
        <v>36</v>
      </c>
      <c r="R81" s="8" t="s">
        <v>36</v>
      </c>
      <c r="S81" s="8" t="s">
        <v>36</v>
      </c>
      <c r="T81" s="7" t="s">
        <v>16</v>
      </c>
      <c r="U81" s="8" t="s">
        <v>36</v>
      </c>
      <c r="V81" s="7" t="s">
        <v>36</v>
      </c>
    </row>
    <row r="82" spans="1:22" s="44" customFormat="1">
      <c r="A82" s="44" t="s">
        <v>60</v>
      </c>
      <c r="B82" s="44" t="s">
        <v>16</v>
      </c>
      <c r="C82" s="44" t="s">
        <v>36</v>
      </c>
      <c r="D82" s="44" t="s">
        <v>16</v>
      </c>
      <c r="E82" s="44" t="s">
        <v>36</v>
      </c>
      <c r="F82" s="44" t="s">
        <v>36</v>
      </c>
      <c r="G82" s="43" t="s">
        <v>134</v>
      </c>
      <c r="H82" s="44" t="s">
        <v>34</v>
      </c>
      <c r="I82" s="44" t="s">
        <v>39</v>
      </c>
      <c r="J82" s="44" t="s">
        <v>39</v>
      </c>
      <c r="K82" s="44" t="s">
        <v>16</v>
      </c>
      <c r="L82" s="44" t="s">
        <v>16</v>
      </c>
      <c r="M82" s="44" t="s">
        <v>36</v>
      </c>
      <c r="N82" s="44" t="s">
        <v>36</v>
      </c>
      <c r="O82" s="44" t="s">
        <v>36</v>
      </c>
      <c r="P82" s="43" t="s">
        <v>36</v>
      </c>
      <c r="Q82" s="44" t="s">
        <v>36</v>
      </c>
      <c r="R82" s="44" t="s">
        <v>36</v>
      </c>
      <c r="S82" s="44" t="s">
        <v>36</v>
      </c>
      <c r="T82" s="43" t="s">
        <v>36</v>
      </c>
      <c r="U82" s="44" t="s">
        <v>36</v>
      </c>
      <c r="V82" s="43" t="s">
        <v>16</v>
      </c>
    </row>
    <row r="83" spans="1:22" s="8" customFormat="1">
      <c r="A83" s="8" t="s">
        <v>128</v>
      </c>
      <c r="B83" s="8" t="s">
        <v>36</v>
      </c>
      <c r="C83" s="8" t="s">
        <v>36</v>
      </c>
      <c r="D83" s="8" t="s">
        <v>36</v>
      </c>
      <c r="E83" s="8" t="s">
        <v>16</v>
      </c>
      <c r="F83" s="8" t="s">
        <v>36</v>
      </c>
      <c r="G83" s="7" t="s">
        <v>190</v>
      </c>
      <c r="H83" s="8" t="s">
        <v>127</v>
      </c>
      <c r="I83" s="8" t="s">
        <v>39</v>
      </c>
      <c r="J83" s="8" t="s">
        <v>39</v>
      </c>
      <c r="K83" s="8" t="s">
        <v>36</v>
      </c>
      <c r="L83" s="8" t="s">
        <v>16</v>
      </c>
      <c r="M83" s="8" t="s">
        <v>16</v>
      </c>
      <c r="N83" s="8" t="s">
        <v>36</v>
      </c>
      <c r="O83" s="8" t="s">
        <v>36</v>
      </c>
      <c r="P83" s="7" t="s">
        <v>36</v>
      </c>
      <c r="Q83" s="8" t="s">
        <v>36</v>
      </c>
      <c r="R83" s="8" t="s">
        <v>36</v>
      </c>
      <c r="S83" s="8" t="s">
        <v>36</v>
      </c>
      <c r="T83" s="7" t="s">
        <v>36</v>
      </c>
      <c r="U83" s="8" t="s">
        <v>36</v>
      </c>
      <c r="V83" s="7" t="s">
        <v>36</v>
      </c>
    </row>
    <row r="84" spans="1:22" s="8" customFormat="1">
      <c r="A84" s="8" t="s">
        <v>129</v>
      </c>
      <c r="B84" s="8" t="s">
        <v>36</v>
      </c>
      <c r="C84" s="8" t="s">
        <v>36</v>
      </c>
      <c r="D84" s="8" t="s">
        <v>36</v>
      </c>
      <c r="E84" s="8" t="s">
        <v>16</v>
      </c>
      <c r="F84" s="8" t="s">
        <v>36</v>
      </c>
      <c r="G84" s="7" t="s">
        <v>190</v>
      </c>
      <c r="H84" s="8" t="s">
        <v>131</v>
      </c>
      <c r="I84" s="8" t="s">
        <v>39</v>
      </c>
      <c r="J84" s="8" t="s">
        <v>39</v>
      </c>
      <c r="K84" s="8" t="s">
        <v>36</v>
      </c>
      <c r="L84" s="8" t="s">
        <v>16</v>
      </c>
      <c r="M84" s="8" t="s">
        <v>16</v>
      </c>
      <c r="N84" s="8" t="s">
        <v>36</v>
      </c>
      <c r="O84" s="8" t="s">
        <v>36</v>
      </c>
      <c r="P84" s="7" t="s">
        <v>36</v>
      </c>
      <c r="Q84" s="8" t="s">
        <v>36</v>
      </c>
      <c r="R84" s="8" t="s">
        <v>36</v>
      </c>
      <c r="S84" s="8" t="s">
        <v>36</v>
      </c>
      <c r="T84" s="7" t="s">
        <v>36</v>
      </c>
      <c r="U84" s="8" t="s">
        <v>36</v>
      </c>
      <c r="V84" s="7" t="s">
        <v>36</v>
      </c>
    </row>
    <row r="85" spans="1:22" s="44" customFormat="1">
      <c r="A85" s="44" t="s">
        <v>130</v>
      </c>
      <c r="B85" s="44" t="s">
        <v>16</v>
      </c>
      <c r="C85" s="44" t="s">
        <v>36</v>
      </c>
      <c r="D85" s="44" t="s">
        <v>36</v>
      </c>
      <c r="E85" s="44" t="s">
        <v>16</v>
      </c>
      <c r="F85" s="44" t="s">
        <v>36</v>
      </c>
      <c r="G85" s="43" t="s">
        <v>755</v>
      </c>
      <c r="H85" s="44" t="s">
        <v>132</v>
      </c>
      <c r="I85" s="44" t="s">
        <v>39</v>
      </c>
      <c r="J85" s="44" t="s">
        <v>39</v>
      </c>
      <c r="K85" s="44" t="s">
        <v>36</v>
      </c>
      <c r="L85" s="44" t="s">
        <v>36</v>
      </c>
      <c r="M85" s="44" t="s">
        <v>16</v>
      </c>
      <c r="N85" s="44" t="s">
        <v>16</v>
      </c>
      <c r="O85" s="44" t="s">
        <v>36</v>
      </c>
      <c r="P85" s="43" t="s">
        <v>36</v>
      </c>
      <c r="Q85" s="44" t="s">
        <v>36</v>
      </c>
      <c r="R85" s="44" t="s">
        <v>36</v>
      </c>
      <c r="S85" s="44" t="s">
        <v>36</v>
      </c>
      <c r="T85" s="43" t="s">
        <v>36</v>
      </c>
      <c r="U85" s="44" t="s">
        <v>36</v>
      </c>
      <c r="V85" s="43" t="s">
        <v>36</v>
      </c>
    </row>
    <row r="86" spans="1:22" s="8" customFormat="1" ht="12.95" customHeight="1">
      <c r="A86" s="8" t="s">
        <v>191</v>
      </c>
      <c r="B86" s="8" t="s">
        <v>36</v>
      </c>
      <c r="C86" s="8" t="s">
        <v>36</v>
      </c>
      <c r="D86" s="8" t="s">
        <v>36</v>
      </c>
      <c r="E86" s="8" t="s">
        <v>36</v>
      </c>
      <c r="F86" s="8" t="s">
        <v>36</v>
      </c>
      <c r="G86" s="7" t="s">
        <v>190</v>
      </c>
      <c r="H86" s="8" t="s">
        <v>157</v>
      </c>
      <c r="I86" s="8" t="s">
        <v>39</v>
      </c>
      <c r="J86" s="8" t="s">
        <v>39</v>
      </c>
      <c r="K86" s="8" t="s">
        <v>36</v>
      </c>
      <c r="L86" s="8" t="s">
        <v>36</v>
      </c>
      <c r="M86" s="8" t="s">
        <v>36</v>
      </c>
      <c r="N86" s="8" t="s">
        <v>36</v>
      </c>
      <c r="O86" s="8" t="s">
        <v>36</v>
      </c>
      <c r="P86" s="8" t="s">
        <v>36</v>
      </c>
      <c r="Q86" s="8" t="s">
        <v>36</v>
      </c>
      <c r="R86" s="8" t="s">
        <v>36</v>
      </c>
      <c r="S86" s="8" t="s">
        <v>36</v>
      </c>
      <c r="T86" s="8" t="s">
        <v>36</v>
      </c>
      <c r="U86" s="8" t="s">
        <v>36</v>
      </c>
      <c r="V86" s="8" t="s">
        <v>36</v>
      </c>
    </row>
    <row r="87" spans="1:22" s="8" customFormat="1">
      <c r="A87" s="8" t="s">
        <v>192</v>
      </c>
      <c r="B87" s="8" t="s">
        <v>36</v>
      </c>
      <c r="C87" s="8" t="s">
        <v>36</v>
      </c>
      <c r="D87" s="8" t="s">
        <v>36</v>
      </c>
      <c r="E87" s="8" t="s">
        <v>36</v>
      </c>
      <c r="F87" s="8" t="s">
        <v>36</v>
      </c>
      <c r="G87" s="7" t="s">
        <v>190</v>
      </c>
      <c r="H87" s="8" t="s">
        <v>157</v>
      </c>
      <c r="I87" s="8" t="s">
        <v>39</v>
      </c>
      <c r="J87" s="8" t="s">
        <v>39</v>
      </c>
      <c r="K87" s="8" t="s">
        <v>36</v>
      </c>
      <c r="L87" s="8" t="s">
        <v>36</v>
      </c>
      <c r="M87" s="8" t="s">
        <v>36</v>
      </c>
      <c r="N87" s="8" t="s">
        <v>36</v>
      </c>
      <c r="O87" s="8" t="s">
        <v>36</v>
      </c>
      <c r="P87" s="8" t="s">
        <v>36</v>
      </c>
      <c r="Q87" s="8" t="s">
        <v>36</v>
      </c>
      <c r="R87" s="8" t="s">
        <v>36</v>
      </c>
      <c r="S87" s="8" t="s">
        <v>36</v>
      </c>
      <c r="T87" s="8" t="s">
        <v>36</v>
      </c>
      <c r="U87" s="8" t="s">
        <v>36</v>
      </c>
      <c r="V87" s="8" t="s">
        <v>36</v>
      </c>
    </row>
    <row r="88" spans="1:22" s="8" customFormat="1">
      <c r="A88" s="8" t="s">
        <v>193</v>
      </c>
      <c r="B88" s="8" t="s">
        <v>36</v>
      </c>
      <c r="C88" s="8" t="s">
        <v>36</v>
      </c>
      <c r="D88" s="8" t="s">
        <v>36</v>
      </c>
      <c r="E88" s="8" t="s">
        <v>36</v>
      </c>
      <c r="F88" s="8" t="s">
        <v>36</v>
      </c>
      <c r="G88" s="7" t="s">
        <v>190</v>
      </c>
      <c r="H88" s="8" t="s">
        <v>157</v>
      </c>
      <c r="I88" s="8" t="s">
        <v>39</v>
      </c>
      <c r="J88" s="8" t="s">
        <v>39</v>
      </c>
      <c r="K88" s="8" t="s">
        <v>36</v>
      </c>
      <c r="L88" s="8" t="s">
        <v>36</v>
      </c>
      <c r="M88" s="8" t="s">
        <v>36</v>
      </c>
      <c r="N88" s="8" t="s">
        <v>36</v>
      </c>
      <c r="O88" s="8" t="s">
        <v>36</v>
      </c>
      <c r="P88" s="8" t="s">
        <v>36</v>
      </c>
      <c r="Q88" s="8" t="s">
        <v>36</v>
      </c>
      <c r="R88" s="8" t="s">
        <v>36</v>
      </c>
      <c r="S88" s="8" t="s">
        <v>36</v>
      </c>
      <c r="T88" s="8" t="s">
        <v>36</v>
      </c>
      <c r="U88" s="8" t="s">
        <v>36</v>
      </c>
      <c r="V88" s="8" t="s">
        <v>36</v>
      </c>
    </row>
    <row r="89" spans="1:22" s="8" customFormat="1">
      <c r="A89" s="8" t="s">
        <v>194</v>
      </c>
      <c r="B89" s="8" t="s">
        <v>36</v>
      </c>
      <c r="C89" s="8" t="s">
        <v>36</v>
      </c>
      <c r="D89" s="8" t="s">
        <v>36</v>
      </c>
      <c r="E89" s="8" t="s">
        <v>36</v>
      </c>
      <c r="F89" s="8" t="s">
        <v>36</v>
      </c>
      <c r="G89" s="7" t="s">
        <v>190</v>
      </c>
      <c r="H89" s="8" t="s">
        <v>158</v>
      </c>
      <c r="I89" s="8" t="s">
        <v>39</v>
      </c>
      <c r="J89" s="8" t="s">
        <v>39</v>
      </c>
      <c r="K89" s="8" t="s">
        <v>36</v>
      </c>
      <c r="L89" s="8" t="s">
        <v>36</v>
      </c>
      <c r="M89" s="8" t="s">
        <v>36</v>
      </c>
      <c r="N89" s="8" t="s">
        <v>36</v>
      </c>
      <c r="O89" s="8" t="s">
        <v>36</v>
      </c>
      <c r="P89" s="8" t="s">
        <v>36</v>
      </c>
      <c r="Q89" s="8" t="s">
        <v>36</v>
      </c>
      <c r="R89" s="8" t="s">
        <v>36</v>
      </c>
      <c r="S89" s="8" t="s">
        <v>36</v>
      </c>
      <c r="T89" s="8" t="s">
        <v>36</v>
      </c>
      <c r="U89" s="8" t="s">
        <v>36</v>
      </c>
      <c r="V89" s="8" t="s">
        <v>36</v>
      </c>
    </row>
    <row r="90" spans="1:22" s="2" customFormat="1">
      <c r="A90" s="2" t="s">
        <v>195</v>
      </c>
      <c r="B90" s="2" t="s">
        <v>16</v>
      </c>
      <c r="C90" s="2" t="s">
        <v>36</v>
      </c>
      <c r="D90" s="2" t="s">
        <v>36</v>
      </c>
      <c r="E90" s="2" t="s">
        <v>36</v>
      </c>
      <c r="F90" s="2" t="s">
        <v>36</v>
      </c>
      <c r="G90" s="6" t="s">
        <v>190</v>
      </c>
      <c r="H90" s="2" t="s">
        <v>158</v>
      </c>
      <c r="I90" s="2" t="s">
        <v>39</v>
      </c>
      <c r="J90" s="2" t="s">
        <v>39</v>
      </c>
      <c r="K90" s="2" t="s">
        <v>36</v>
      </c>
      <c r="L90" s="2" t="s">
        <v>36</v>
      </c>
      <c r="M90" s="2" t="s">
        <v>16</v>
      </c>
      <c r="N90" s="2" t="s">
        <v>36</v>
      </c>
      <c r="O90" s="2" t="s">
        <v>16</v>
      </c>
      <c r="P90" s="2" t="s">
        <v>36</v>
      </c>
      <c r="Q90" s="2" t="s">
        <v>36</v>
      </c>
      <c r="R90" s="2" t="s">
        <v>36</v>
      </c>
      <c r="S90" s="2" t="s">
        <v>36</v>
      </c>
      <c r="T90" s="2" t="s">
        <v>16</v>
      </c>
      <c r="U90" s="2" t="s">
        <v>36</v>
      </c>
      <c r="V90" s="2" t="s">
        <v>36</v>
      </c>
    </row>
    <row r="91" spans="1:22" s="2" customFormat="1">
      <c r="A91" s="2" t="s">
        <v>196</v>
      </c>
      <c r="B91" s="2" t="s">
        <v>16</v>
      </c>
      <c r="C91" s="2" t="s">
        <v>36</v>
      </c>
      <c r="D91" s="2" t="s">
        <v>36</v>
      </c>
      <c r="E91" s="2" t="s">
        <v>36</v>
      </c>
      <c r="F91" s="2" t="s">
        <v>36</v>
      </c>
      <c r="G91" s="6" t="s">
        <v>190</v>
      </c>
      <c r="H91" s="2" t="s">
        <v>158</v>
      </c>
      <c r="I91" s="2" t="s">
        <v>39</v>
      </c>
      <c r="J91" s="2" t="s">
        <v>39</v>
      </c>
      <c r="K91" s="2" t="s">
        <v>36</v>
      </c>
      <c r="L91" s="2" t="s">
        <v>36</v>
      </c>
      <c r="M91" s="2" t="s">
        <v>16</v>
      </c>
      <c r="N91" s="2" t="s">
        <v>36</v>
      </c>
      <c r="O91" s="2" t="s">
        <v>16</v>
      </c>
      <c r="P91" s="2" t="s">
        <v>36</v>
      </c>
      <c r="Q91" s="2" t="s">
        <v>36</v>
      </c>
      <c r="R91" s="2" t="s">
        <v>16</v>
      </c>
      <c r="S91" s="2" t="s">
        <v>36</v>
      </c>
      <c r="T91" s="2" t="s">
        <v>16</v>
      </c>
      <c r="U91" s="2" t="s">
        <v>36</v>
      </c>
      <c r="V91" s="2" t="s">
        <v>36</v>
      </c>
    </row>
    <row r="92" spans="1:22" s="8" customFormat="1">
      <c r="A92" s="8" t="s">
        <v>197</v>
      </c>
      <c r="B92" s="8" t="s">
        <v>36</v>
      </c>
      <c r="C92" s="8" t="s">
        <v>36</v>
      </c>
      <c r="D92" s="8" t="s">
        <v>36</v>
      </c>
      <c r="E92" s="8" t="s">
        <v>36</v>
      </c>
      <c r="F92" s="8" t="s">
        <v>36</v>
      </c>
      <c r="G92" s="7" t="s">
        <v>190</v>
      </c>
      <c r="H92" s="8" t="s">
        <v>158</v>
      </c>
      <c r="I92" s="8" t="s">
        <v>39</v>
      </c>
      <c r="J92" s="8" t="s">
        <v>39</v>
      </c>
      <c r="K92" s="8" t="s">
        <v>36</v>
      </c>
      <c r="L92" s="8" t="s">
        <v>36</v>
      </c>
      <c r="M92" s="8" t="s">
        <v>36</v>
      </c>
      <c r="N92" s="8" t="s">
        <v>36</v>
      </c>
      <c r="O92" s="8" t="s">
        <v>36</v>
      </c>
      <c r="P92" s="8" t="s">
        <v>36</v>
      </c>
      <c r="Q92" s="8" t="s">
        <v>36</v>
      </c>
      <c r="R92" s="8" t="s">
        <v>36</v>
      </c>
      <c r="S92" s="8" t="s">
        <v>36</v>
      </c>
      <c r="T92" s="8" t="s">
        <v>36</v>
      </c>
      <c r="U92" s="8" t="s">
        <v>36</v>
      </c>
      <c r="V92" s="8" t="s">
        <v>36</v>
      </c>
    </row>
    <row r="93" spans="1:22" s="2" customFormat="1">
      <c r="A93" s="2" t="s">
        <v>198</v>
      </c>
      <c r="B93" s="2" t="s">
        <v>16</v>
      </c>
      <c r="C93" s="2" t="s">
        <v>36</v>
      </c>
      <c r="D93" s="2" t="s">
        <v>36</v>
      </c>
      <c r="E93" s="2" t="s">
        <v>36</v>
      </c>
      <c r="F93" s="2" t="s">
        <v>36</v>
      </c>
      <c r="G93" s="6" t="s">
        <v>190</v>
      </c>
      <c r="H93" s="2" t="s">
        <v>158</v>
      </c>
      <c r="I93" s="2" t="s">
        <v>39</v>
      </c>
      <c r="J93" s="2" t="s">
        <v>39</v>
      </c>
      <c r="K93" s="2" t="s">
        <v>16</v>
      </c>
      <c r="L93" s="2" t="s">
        <v>16</v>
      </c>
      <c r="M93" s="2" t="s">
        <v>16</v>
      </c>
      <c r="N93" s="2" t="s">
        <v>36</v>
      </c>
      <c r="O93" s="2" t="s">
        <v>36</v>
      </c>
      <c r="P93" s="2" t="s">
        <v>36</v>
      </c>
      <c r="Q93" s="2" t="s">
        <v>36</v>
      </c>
      <c r="R93" s="2" t="s">
        <v>36</v>
      </c>
      <c r="S93" s="2" t="s">
        <v>36</v>
      </c>
      <c r="T93" s="2" t="s">
        <v>36</v>
      </c>
      <c r="U93" s="2" t="s">
        <v>36</v>
      </c>
      <c r="V93" s="2" t="s">
        <v>16</v>
      </c>
    </row>
    <row r="94" spans="1:22" s="8" customFormat="1">
      <c r="A94" s="8" t="s">
        <v>199</v>
      </c>
      <c r="B94" s="8" t="s">
        <v>36</v>
      </c>
      <c r="C94" s="8" t="s">
        <v>36</v>
      </c>
      <c r="D94" s="8" t="s">
        <v>36</v>
      </c>
      <c r="E94" s="8" t="s">
        <v>36</v>
      </c>
      <c r="F94" s="8" t="s">
        <v>36</v>
      </c>
      <c r="G94" s="7" t="s">
        <v>190</v>
      </c>
      <c r="H94" s="8" t="s">
        <v>158</v>
      </c>
      <c r="I94" s="8" t="s">
        <v>39</v>
      </c>
      <c r="J94" s="8" t="s">
        <v>39</v>
      </c>
      <c r="K94" s="8" t="s">
        <v>36</v>
      </c>
      <c r="L94" s="8" t="s">
        <v>36</v>
      </c>
      <c r="M94" s="8" t="s">
        <v>36</v>
      </c>
      <c r="N94" s="8" t="s">
        <v>36</v>
      </c>
      <c r="O94" s="8" t="s">
        <v>36</v>
      </c>
      <c r="P94" s="8" t="s">
        <v>36</v>
      </c>
      <c r="Q94" s="8" t="s">
        <v>36</v>
      </c>
      <c r="R94" s="8" t="s">
        <v>36</v>
      </c>
      <c r="S94" s="8" t="s">
        <v>36</v>
      </c>
      <c r="T94" s="8" t="s">
        <v>36</v>
      </c>
      <c r="U94" s="8" t="s">
        <v>36</v>
      </c>
      <c r="V94" s="8" t="s">
        <v>36</v>
      </c>
    </row>
    <row r="95" spans="1:22" s="8" customFormat="1">
      <c r="A95" s="8" t="s">
        <v>200</v>
      </c>
      <c r="B95" s="8" t="s">
        <v>36</v>
      </c>
      <c r="C95" s="8" t="s">
        <v>36</v>
      </c>
      <c r="D95" s="8" t="s">
        <v>36</v>
      </c>
      <c r="E95" s="8" t="s">
        <v>36</v>
      </c>
      <c r="F95" s="8" t="s">
        <v>36</v>
      </c>
      <c r="G95" s="7" t="s">
        <v>190</v>
      </c>
      <c r="H95" s="8" t="s">
        <v>158</v>
      </c>
      <c r="I95" s="8" t="s">
        <v>39</v>
      </c>
      <c r="J95" s="8" t="s">
        <v>39</v>
      </c>
      <c r="K95" s="8" t="s">
        <v>36</v>
      </c>
      <c r="L95" s="8" t="s">
        <v>36</v>
      </c>
      <c r="M95" s="8" t="s">
        <v>36</v>
      </c>
      <c r="N95" s="8" t="s">
        <v>36</v>
      </c>
      <c r="O95" s="8" t="s">
        <v>36</v>
      </c>
      <c r="P95" s="8" t="s">
        <v>36</v>
      </c>
      <c r="Q95" s="8" t="s">
        <v>36</v>
      </c>
      <c r="R95" s="8" t="s">
        <v>36</v>
      </c>
      <c r="S95" s="8" t="s">
        <v>36</v>
      </c>
      <c r="T95" s="8" t="s">
        <v>36</v>
      </c>
      <c r="U95" s="8" t="s">
        <v>36</v>
      </c>
      <c r="V95" s="8" t="s">
        <v>36</v>
      </c>
    </row>
    <row r="96" spans="1:22" s="8" customFormat="1">
      <c r="A96" s="8" t="s">
        <v>201</v>
      </c>
      <c r="B96" s="8" t="s">
        <v>36</v>
      </c>
      <c r="C96" s="8" t="s">
        <v>36</v>
      </c>
      <c r="D96" s="8" t="s">
        <v>36</v>
      </c>
      <c r="E96" s="8" t="s">
        <v>36</v>
      </c>
      <c r="F96" s="8" t="s">
        <v>36</v>
      </c>
      <c r="G96" s="7" t="s">
        <v>190</v>
      </c>
      <c r="H96" s="8" t="s">
        <v>131</v>
      </c>
      <c r="I96" s="8" t="s">
        <v>39</v>
      </c>
      <c r="J96" s="8" t="s">
        <v>39</v>
      </c>
      <c r="K96" s="8" t="s">
        <v>36</v>
      </c>
      <c r="L96" s="8" t="s">
        <v>36</v>
      </c>
      <c r="M96" s="8" t="s">
        <v>36</v>
      </c>
      <c r="N96" s="8" t="s">
        <v>36</v>
      </c>
      <c r="O96" s="8" t="s">
        <v>36</v>
      </c>
      <c r="P96" s="8" t="s">
        <v>36</v>
      </c>
      <c r="Q96" s="8" t="s">
        <v>36</v>
      </c>
      <c r="R96" s="8" t="s">
        <v>36</v>
      </c>
      <c r="S96" s="8" t="s">
        <v>36</v>
      </c>
      <c r="T96" s="8" t="s">
        <v>36</v>
      </c>
      <c r="U96" s="8" t="s">
        <v>36</v>
      </c>
      <c r="V96" s="8" t="s">
        <v>36</v>
      </c>
    </row>
    <row r="97" spans="1:22" s="2" customFormat="1">
      <c r="A97" s="2" t="s">
        <v>202</v>
      </c>
      <c r="B97" s="2" t="s">
        <v>16</v>
      </c>
      <c r="C97" s="2" t="s">
        <v>36</v>
      </c>
      <c r="D97" s="2" t="s">
        <v>36</v>
      </c>
      <c r="E97" s="2" t="s">
        <v>36</v>
      </c>
      <c r="F97" s="2" t="s">
        <v>36</v>
      </c>
      <c r="G97" s="6" t="s">
        <v>190</v>
      </c>
      <c r="H97" s="2" t="s">
        <v>131</v>
      </c>
      <c r="I97" s="2" t="s">
        <v>39</v>
      </c>
      <c r="J97" s="2" t="s">
        <v>39</v>
      </c>
      <c r="K97" s="2" t="s">
        <v>36</v>
      </c>
      <c r="L97" s="2" t="s">
        <v>36</v>
      </c>
      <c r="M97" s="2" t="s">
        <v>16</v>
      </c>
      <c r="N97" s="2" t="s">
        <v>36</v>
      </c>
      <c r="O97" s="2" t="s">
        <v>16</v>
      </c>
      <c r="P97" s="2" t="s">
        <v>36</v>
      </c>
      <c r="Q97" s="2" t="s">
        <v>36</v>
      </c>
      <c r="R97" s="2" t="s">
        <v>36</v>
      </c>
      <c r="S97" s="2" t="s">
        <v>36</v>
      </c>
      <c r="T97" s="2" t="s">
        <v>16</v>
      </c>
      <c r="U97" s="2" t="s">
        <v>36</v>
      </c>
      <c r="V97" s="2" t="s">
        <v>36</v>
      </c>
    </row>
    <row r="98" spans="1:22" s="8" customFormat="1">
      <c r="A98" s="8" t="s">
        <v>203</v>
      </c>
      <c r="B98" s="8" t="s">
        <v>36</v>
      </c>
      <c r="C98" s="8" t="s">
        <v>36</v>
      </c>
      <c r="D98" s="8" t="s">
        <v>36</v>
      </c>
      <c r="E98" s="8" t="s">
        <v>36</v>
      </c>
      <c r="F98" s="8" t="s">
        <v>36</v>
      </c>
      <c r="G98" s="7" t="s">
        <v>190</v>
      </c>
      <c r="H98" s="8" t="s">
        <v>131</v>
      </c>
      <c r="I98" s="8" t="s">
        <v>39</v>
      </c>
      <c r="J98" s="8" t="s">
        <v>39</v>
      </c>
      <c r="K98" s="8" t="s">
        <v>36</v>
      </c>
      <c r="L98" s="8" t="s">
        <v>36</v>
      </c>
      <c r="M98" s="8" t="s">
        <v>36</v>
      </c>
      <c r="N98" s="8" t="s">
        <v>36</v>
      </c>
      <c r="O98" s="8" t="s">
        <v>36</v>
      </c>
      <c r="P98" s="8" t="s">
        <v>36</v>
      </c>
      <c r="Q98" s="8" t="s">
        <v>36</v>
      </c>
      <c r="R98" s="8" t="s">
        <v>36</v>
      </c>
      <c r="S98" s="8" t="s">
        <v>36</v>
      </c>
      <c r="T98" s="8" t="s">
        <v>36</v>
      </c>
      <c r="U98" s="8" t="s">
        <v>36</v>
      </c>
      <c r="V98" s="8" t="s">
        <v>36</v>
      </c>
    </row>
    <row r="99" spans="1:22" s="8" customFormat="1">
      <c r="A99" s="8" t="s">
        <v>204</v>
      </c>
      <c r="B99" s="8" t="s">
        <v>36</v>
      </c>
      <c r="C99" s="8" t="s">
        <v>36</v>
      </c>
      <c r="D99" s="8" t="s">
        <v>36</v>
      </c>
      <c r="E99" s="8" t="s">
        <v>36</v>
      </c>
      <c r="F99" s="8" t="s">
        <v>36</v>
      </c>
      <c r="G99" s="7" t="s">
        <v>190</v>
      </c>
      <c r="H99" s="8" t="s">
        <v>162</v>
      </c>
      <c r="I99" s="8" t="s">
        <v>39</v>
      </c>
      <c r="J99" s="8" t="s">
        <v>39</v>
      </c>
      <c r="K99" s="8" t="s">
        <v>36</v>
      </c>
      <c r="L99" s="8" t="s">
        <v>36</v>
      </c>
      <c r="M99" s="8" t="s">
        <v>36</v>
      </c>
      <c r="N99" s="8" t="s">
        <v>36</v>
      </c>
      <c r="O99" s="8" t="s">
        <v>36</v>
      </c>
      <c r="P99" s="8" t="s">
        <v>36</v>
      </c>
      <c r="Q99" s="8" t="s">
        <v>36</v>
      </c>
      <c r="R99" s="8" t="s">
        <v>36</v>
      </c>
      <c r="S99" s="8" t="s">
        <v>36</v>
      </c>
      <c r="T99" s="8" t="s">
        <v>36</v>
      </c>
      <c r="U99" s="8" t="s">
        <v>36</v>
      </c>
      <c r="V99" s="8" t="s">
        <v>36</v>
      </c>
    </row>
    <row r="100" spans="1:22" s="8" customFormat="1">
      <c r="A100" s="8" t="s">
        <v>205</v>
      </c>
      <c r="B100" s="8" t="s">
        <v>36</v>
      </c>
      <c r="C100" s="8" t="s">
        <v>36</v>
      </c>
      <c r="D100" s="8" t="s">
        <v>36</v>
      </c>
      <c r="E100" s="8" t="s">
        <v>36</v>
      </c>
      <c r="F100" s="8" t="s">
        <v>36</v>
      </c>
      <c r="G100" s="7" t="s">
        <v>190</v>
      </c>
      <c r="H100" s="8" t="s">
        <v>162</v>
      </c>
      <c r="I100" s="8" t="s">
        <v>39</v>
      </c>
      <c r="J100" s="8" t="s">
        <v>39</v>
      </c>
      <c r="K100" s="8" t="s">
        <v>36</v>
      </c>
      <c r="L100" s="8" t="s">
        <v>36</v>
      </c>
      <c r="M100" s="8" t="s">
        <v>36</v>
      </c>
      <c r="N100" s="8" t="s">
        <v>36</v>
      </c>
      <c r="O100" s="8" t="s">
        <v>36</v>
      </c>
      <c r="P100" s="8" t="s">
        <v>36</v>
      </c>
      <c r="Q100" s="8" t="s">
        <v>36</v>
      </c>
      <c r="R100" s="8" t="s">
        <v>36</v>
      </c>
      <c r="S100" s="8" t="s">
        <v>36</v>
      </c>
      <c r="T100" s="8" t="s">
        <v>36</v>
      </c>
      <c r="U100" s="8" t="s">
        <v>36</v>
      </c>
      <c r="V100" s="8" t="s">
        <v>36</v>
      </c>
    </row>
    <row r="101" spans="1:22" s="8" customFormat="1">
      <c r="A101" s="8" t="s">
        <v>206</v>
      </c>
      <c r="B101" s="8" t="s">
        <v>36</v>
      </c>
      <c r="C101" s="8" t="s">
        <v>36</v>
      </c>
      <c r="D101" s="8" t="s">
        <v>36</v>
      </c>
      <c r="E101" s="8" t="s">
        <v>36</v>
      </c>
      <c r="F101" s="8" t="s">
        <v>36</v>
      </c>
      <c r="G101" s="7" t="s">
        <v>190</v>
      </c>
      <c r="H101" s="8" t="s">
        <v>162</v>
      </c>
      <c r="I101" s="8" t="s">
        <v>39</v>
      </c>
      <c r="J101" s="8" t="s">
        <v>39</v>
      </c>
      <c r="K101" s="8" t="s">
        <v>36</v>
      </c>
      <c r="L101" s="8" t="s">
        <v>36</v>
      </c>
      <c r="M101" s="8" t="s">
        <v>36</v>
      </c>
      <c r="N101" s="8" t="s">
        <v>36</v>
      </c>
      <c r="O101" s="8" t="s">
        <v>36</v>
      </c>
      <c r="P101" s="8" t="s">
        <v>36</v>
      </c>
      <c r="Q101" s="8" t="s">
        <v>36</v>
      </c>
      <c r="R101" s="8" t="s">
        <v>36</v>
      </c>
      <c r="S101" s="8" t="s">
        <v>36</v>
      </c>
      <c r="T101" s="8" t="s">
        <v>36</v>
      </c>
      <c r="U101" s="8" t="s">
        <v>36</v>
      </c>
      <c r="V101" s="8" t="s">
        <v>36</v>
      </c>
    </row>
    <row r="102" spans="1:22" s="8" customFormat="1">
      <c r="A102" s="8" t="s">
        <v>207</v>
      </c>
      <c r="B102" s="8" t="s">
        <v>36</v>
      </c>
      <c r="C102" s="8" t="s">
        <v>36</v>
      </c>
      <c r="D102" s="8" t="s">
        <v>36</v>
      </c>
      <c r="E102" s="8" t="s">
        <v>36</v>
      </c>
      <c r="F102" s="8" t="s">
        <v>36</v>
      </c>
      <c r="G102" s="7" t="s">
        <v>190</v>
      </c>
      <c r="H102" s="8" t="s">
        <v>162</v>
      </c>
      <c r="I102" s="8" t="s">
        <v>39</v>
      </c>
      <c r="J102" s="8" t="s">
        <v>39</v>
      </c>
      <c r="K102" s="8" t="s">
        <v>36</v>
      </c>
      <c r="L102" s="8" t="s">
        <v>36</v>
      </c>
      <c r="M102" s="8" t="s">
        <v>36</v>
      </c>
      <c r="N102" s="8" t="s">
        <v>36</v>
      </c>
      <c r="O102" s="8" t="s">
        <v>36</v>
      </c>
      <c r="P102" s="8" t="s">
        <v>36</v>
      </c>
      <c r="Q102" s="8" t="s">
        <v>36</v>
      </c>
      <c r="R102" s="8" t="s">
        <v>36</v>
      </c>
      <c r="S102" s="8" t="s">
        <v>36</v>
      </c>
      <c r="T102" s="8" t="s">
        <v>36</v>
      </c>
      <c r="U102" s="8" t="s">
        <v>36</v>
      </c>
      <c r="V102" s="8" t="s">
        <v>36</v>
      </c>
    </row>
    <row r="103" spans="1:22" s="8" customFormat="1">
      <c r="A103" s="8" t="s">
        <v>208</v>
      </c>
      <c r="B103" s="8" t="s">
        <v>36</v>
      </c>
      <c r="C103" s="8" t="s">
        <v>36</v>
      </c>
      <c r="D103" s="8" t="s">
        <v>36</v>
      </c>
      <c r="E103" s="8" t="s">
        <v>36</v>
      </c>
      <c r="F103" s="8" t="s">
        <v>36</v>
      </c>
      <c r="G103" s="7" t="s">
        <v>190</v>
      </c>
      <c r="H103" s="8" t="s">
        <v>159</v>
      </c>
      <c r="I103" s="8" t="s">
        <v>39</v>
      </c>
      <c r="J103" s="8" t="s">
        <v>39</v>
      </c>
      <c r="K103" s="8" t="s">
        <v>36</v>
      </c>
      <c r="L103" s="8" t="s">
        <v>36</v>
      </c>
      <c r="M103" s="8" t="s">
        <v>36</v>
      </c>
      <c r="N103" s="8" t="s">
        <v>36</v>
      </c>
      <c r="O103" s="8" t="s">
        <v>36</v>
      </c>
      <c r="P103" s="8" t="s">
        <v>36</v>
      </c>
      <c r="Q103" s="8" t="s">
        <v>36</v>
      </c>
      <c r="R103" s="8" t="s">
        <v>36</v>
      </c>
      <c r="S103" s="8" t="s">
        <v>36</v>
      </c>
      <c r="T103" s="8" t="s">
        <v>36</v>
      </c>
      <c r="U103" s="8" t="s">
        <v>36</v>
      </c>
      <c r="V103" s="8" t="s">
        <v>36</v>
      </c>
    </row>
    <row r="104" spans="1:22" s="2" customFormat="1">
      <c r="A104" s="2" t="s">
        <v>210</v>
      </c>
      <c r="B104" s="2" t="s">
        <v>16</v>
      </c>
      <c r="C104" s="2" t="s">
        <v>36</v>
      </c>
      <c r="D104" s="2" t="s">
        <v>16</v>
      </c>
      <c r="E104" s="2" t="s">
        <v>36</v>
      </c>
      <c r="F104" s="2" t="s">
        <v>36</v>
      </c>
      <c r="G104" s="6" t="s">
        <v>190</v>
      </c>
      <c r="H104" s="2" t="s">
        <v>159</v>
      </c>
      <c r="I104" s="2" t="s">
        <v>39</v>
      </c>
      <c r="J104" s="2" t="s">
        <v>39</v>
      </c>
      <c r="K104" s="2" t="s">
        <v>36</v>
      </c>
      <c r="L104" s="2" t="s">
        <v>16</v>
      </c>
      <c r="M104" s="2" t="s">
        <v>16</v>
      </c>
      <c r="N104" s="2" t="s">
        <v>36</v>
      </c>
      <c r="O104" s="2" t="s">
        <v>36</v>
      </c>
      <c r="P104" s="2" t="s">
        <v>36</v>
      </c>
      <c r="Q104" s="2" t="s">
        <v>36</v>
      </c>
      <c r="R104" s="2" t="s">
        <v>36</v>
      </c>
      <c r="S104" s="2" t="s">
        <v>36</v>
      </c>
      <c r="T104" s="2" t="s">
        <v>36</v>
      </c>
      <c r="U104" s="2" t="s">
        <v>36</v>
      </c>
      <c r="V104" s="2" t="s">
        <v>16</v>
      </c>
    </row>
    <row r="105" spans="1:22" s="8" customFormat="1">
      <c r="A105" s="8" t="s">
        <v>209</v>
      </c>
      <c r="B105" s="8" t="s">
        <v>36</v>
      </c>
      <c r="C105" s="8" t="s">
        <v>36</v>
      </c>
      <c r="D105" s="8" t="s">
        <v>36</v>
      </c>
      <c r="E105" s="8" t="s">
        <v>36</v>
      </c>
      <c r="F105" s="8" t="s">
        <v>36</v>
      </c>
      <c r="G105" s="7" t="s">
        <v>190</v>
      </c>
      <c r="H105" s="8" t="s">
        <v>159</v>
      </c>
      <c r="I105" s="8" t="s">
        <v>39</v>
      </c>
      <c r="J105" s="8" t="s">
        <v>39</v>
      </c>
      <c r="K105" s="8" t="s">
        <v>36</v>
      </c>
      <c r="L105" s="8" t="s">
        <v>36</v>
      </c>
      <c r="M105" s="8" t="s">
        <v>36</v>
      </c>
      <c r="N105" s="8" t="s">
        <v>36</v>
      </c>
      <c r="O105" s="8" t="s">
        <v>36</v>
      </c>
      <c r="P105" s="8" t="s">
        <v>36</v>
      </c>
      <c r="Q105" s="8" t="s">
        <v>36</v>
      </c>
      <c r="R105" s="8" t="s">
        <v>36</v>
      </c>
      <c r="S105" s="8" t="s">
        <v>36</v>
      </c>
      <c r="T105" s="8" t="s">
        <v>36</v>
      </c>
      <c r="U105" s="8" t="s">
        <v>36</v>
      </c>
      <c r="V105" s="8" t="s">
        <v>36</v>
      </c>
    </row>
    <row r="106" spans="1:22" s="2" customFormat="1">
      <c r="A106" s="2" t="s">
        <v>211</v>
      </c>
      <c r="B106" s="2" t="s">
        <v>16</v>
      </c>
      <c r="C106" s="2" t="s">
        <v>36</v>
      </c>
      <c r="D106" s="2" t="s">
        <v>16</v>
      </c>
      <c r="E106" s="2" t="s">
        <v>36</v>
      </c>
      <c r="F106" s="2" t="s">
        <v>36</v>
      </c>
      <c r="G106" s="6" t="s">
        <v>190</v>
      </c>
      <c r="H106" s="2" t="s">
        <v>159</v>
      </c>
      <c r="I106" s="2" t="s">
        <v>39</v>
      </c>
      <c r="J106" s="2" t="s">
        <v>39</v>
      </c>
      <c r="K106" s="2" t="s">
        <v>36</v>
      </c>
      <c r="L106" s="2" t="s">
        <v>16</v>
      </c>
      <c r="M106" s="2" t="s">
        <v>16</v>
      </c>
      <c r="N106" s="2" t="s">
        <v>36</v>
      </c>
      <c r="O106" s="2" t="s">
        <v>16</v>
      </c>
      <c r="P106" s="2" t="s">
        <v>36</v>
      </c>
      <c r="Q106" s="2" t="s">
        <v>36</v>
      </c>
      <c r="R106" s="2" t="s">
        <v>36</v>
      </c>
      <c r="S106" s="2" t="s">
        <v>36</v>
      </c>
      <c r="T106" s="2" t="s">
        <v>36</v>
      </c>
      <c r="U106" s="2" t="s">
        <v>36</v>
      </c>
      <c r="V106" s="2" t="s">
        <v>16</v>
      </c>
    </row>
    <row r="107" spans="1:22" s="8" customFormat="1">
      <c r="A107" s="8" t="s">
        <v>212</v>
      </c>
      <c r="B107" s="8" t="s">
        <v>36</v>
      </c>
      <c r="C107" s="8" t="s">
        <v>36</v>
      </c>
      <c r="D107" s="8" t="s">
        <v>36</v>
      </c>
      <c r="E107" s="8" t="s">
        <v>36</v>
      </c>
      <c r="F107" s="8" t="s">
        <v>36</v>
      </c>
      <c r="G107" s="7" t="s">
        <v>190</v>
      </c>
      <c r="H107" s="8" t="s">
        <v>159</v>
      </c>
      <c r="I107" s="8" t="s">
        <v>39</v>
      </c>
      <c r="J107" s="8" t="s">
        <v>39</v>
      </c>
      <c r="K107" s="8" t="s">
        <v>36</v>
      </c>
      <c r="L107" s="8" t="s">
        <v>36</v>
      </c>
      <c r="M107" s="8" t="s">
        <v>36</v>
      </c>
      <c r="N107" s="8" t="s">
        <v>36</v>
      </c>
      <c r="O107" s="8" t="s">
        <v>36</v>
      </c>
      <c r="P107" s="8" t="s">
        <v>36</v>
      </c>
      <c r="Q107" s="8" t="s">
        <v>36</v>
      </c>
      <c r="R107" s="8" t="s">
        <v>36</v>
      </c>
      <c r="S107" s="8" t="s">
        <v>36</v>
      </c>
      <c r="T107" s="8" t="s">
        <v>36</v>
      </c>
      <c r="U107" s="8" t="s">
        <v>36</v>
      </c>
      <c r="V107" s="8" t="s">
        <v>36</v>
      </c>
    </row>
    <row r="108" spans="1:22" s="8" customFormat="1">
      <c r="A108" s="8" t="s">
        <v>213</v>
      </c>
      <c r="B108" s="8" t="s">
        <v>36</v>
      </c>
      <c r="C108" s="8" t="s">
        <v>36</v>
      </c>
      <c r="D108" s="8" t="s">
        <v>36</v>
      </c>
      <c r="E108" s="8" t="s">
        <v>36</v>
      </c>
      <c r="F108" s="8" t="s">
        <v>36</v>
      </c>
      <c r="G108" s="7" t="s">
        <v>190</v>
      </c>
      <c r="H108" s="8" t="s">
        <v>160</v>
      </c>
      <c r="I108" s="8" t="s">
        <v>39</v>
      </c>
      <c r="J108" s="8" t="s">
        <v>39</v>
      </c>
      <c r="K108" s="8" t="s">
        <v>36</v>
      </c>
      <c r="L108" s="8" t="s">
        <v>36</v>
      </c>
      <c r="M108" s="8" t="s">
        <v>36</v>
      </c>
      <c r="N108" s="8" t="s">
        <v>36</v>
      </c>
      <c r="O108" s="8" t="s">
        <v>36</v>
      </c>
      <c r="P108" s="8" t="s">
        <v>36</v>
      </c>
      <c r="Q108" s="8" t="s">
        <v>36</v>
      </c>
      <c r="R108" s="8" t="s">
        <v>36</v>
      </c>
      <c r="S108" s="8" t="s">
        <v>36</v>
      </c>
      <c r="T108" s="8" t="s">
        <v>36</v>
      </c>
      <c r="U108" s="8" t="s">
        <v>36</v>
      </c>
      <c r="V108" s="8" t="s">
        <v>36</v>
      </c>
    </row>
    <row r="109" spans="1:22" s="8" customFormat="1">
      <c r="A109" s="8" t="s">
        <v>214</v>
      </c>
      <c r="B109" s="8" t="s">
        <v>36</v>
      </c>
      <c r="C109" s="8" t="s">
        <v>36</v>
      </c>
      <c r="D109" s="8" t="s">
        <v>36</v>
      </c>
      <c r="E109" s="8" t="s">
        <v>36</v>
      </c>
      <c r="F109" s="8" t="s">
        <v>36</v>
      </c>
      <c r="G109" s="7" t="s">
        <v>190</v>
      </c>
      <c r="H109" s="8" t="s">
        <v>127</v>
      </c>
      <c r="I109" s="8" t="s">
        <v>39</v>
      </c>
      <c r="J109" s="8" t="s">
        <v>39</v>
      </c>
      <c r="K109" s="8" t="s">
        <v>36</v>
      </c>
      <c r="L109" s="8" t="s">
        <v>36</v>
      </c>
      <c r="M109" s="8" t="s">
        <v>36</v>
      </c>
      <c r="N109" s="8" t="s">
        <v>36</v>
      </c>
      <c r="O109" s="8" t="s">
        <v>36</v>
      </c>
      <c r="P109" s="8" t="s">
        <v>36</v>
      </c>
      <c r="Q109" s="8" t="s">
        <v>36</v>
      </c>
      <c r="R109" s="8" t="s">
        <v>36</v>
      </c>
      <c r="S109" s="8" t="s">
        <v>36</v>
      </c>
      <c r="T109" s="8" t="s">
        <v>36</v>
      </c>
      <c r="U109" s="8" t="s">
        <v>36</v>
      </c>
      <c r="V109" s="8" t="s">
        <v>36</v>
      </c>
    </row>
    <row r="110" spans="1:22" s="8" customFormat="1">
      <c r="A110" s="8" t="s">
        <v>215</v>
      </c>
      <c r="B110" s="8" t="s">
        <v>36</v>
      </c>
      <c r="C110" s="8" t="s">
        <v>36</v>
      </c>
      <c r="D110" s="8" t="s">
        <v>36</v>
      </c>
      <c r="E110" s="8" t="s">
        <v>36</v>
      </c>
      <c r="F110" s="8" t="s">
        <v>36</v>
      </c>
      <c r="G110" s="7" t="s">
        <v>190</v>
      </c>
      <c r="H110" s="8" t="s">
        <v>127</v>
      </c>
      <c r="I110" s="8" t="s">
        <v>39</v>
      </c>
      <c r="J110" s="8" t="s">
        <v>39</v>
      </c>
      <c r="K110" s="8" t="s">
        <v>36</v>
      </c>
      <c r="L110" s="8" t="s">
        <v>36</v>
      </c>
      <c r="M110" s="8" t="s">
        <v>36</v>
      </c>
      <c r="N110" s="8" t="s">
        <v>36</v>
      </c>
      <c r="O110" s="8" t="s">
        <v>36</v>
      </c>
      <c r="P110" s="8" t="s">
        <v>36</v>
      </c>
      <c r="Q110" s="8" t="s">
        <v>36</v>
      </c>
      <c r="R110" s="8" t="s">
        <v>36</v>
      </c>
      <c r="S110" s="8" t="s">
        <v>36</v>
      </c>
      <c r="T110" s="8" t="s">
        <v>36</v>
      </c>
      <c r="U110" s="8" t="s">
        <v>36</v>
      </c>
      <c r="V110" s="8" t="s">
        <v>36</v>
      </c>
    </row>
    <row r="111" spans="1:22" s="8" customFormat="1">
      <c r="A111" s="8" t="s">
        <v>216</v>
      </c>
      <c r="B111" s="8" t="s">
        <v>36</v>
      </c>
      <c r="C111" s="8" t="s">
        <v>36</v>
      </c>
      <c r="D111" s="8" t="s">
        <v>36</v>
      </c>
      <c r="E111" s="8" t="s">
        <v>36</v>
      </c>
      <c r="F111" s="8" t="s">
        <v>36</v>
      </c>
      <c r="G111" s="7" t="s">
        <v>190</v>
      </c>
      <c r="H111" s="8" t="s">
        <v>127</v>
      </c>
      <c r="I111" s="8" t="s">
        <v>39</v>
      </c>
      <c r="J111" s="8" t="s">
        <v>39</v>
      </c>
      <c r="K111" s="8" t="s">
        <v>36</v>
      </c>
      <c r="L111" s="8" t="s">
        <v>36</v>
      </c>
      <c r="M111" s="8" t="s">
        <v>36</v>
      </c>
      <c r="N111" s="8" t="s">
        <v>36</v>
      </c>
      <c r="O111" s="8" t="s">
        <v>36</v>
      </c>
      <c r="P111" s="8" t="s">
        <v>36</v>
      </c>
      <c r="Q111" s="8" t="s">
        <v>36</v>
      </c>
      <c r="R111" s="8" t="s">
        <v>36</v>
      </c>
      <c r="S111" s="8" t="s">
        <v>36</v>
      </c>
      <c r="T111" s="8" t="s">
        <v>36</v>
      </c>
      <c r="U111" s="8" t="s">
        <v>36</v>
      </c>
      <c r="V111" s="8" t="s">
        <v>36</v>
      </c>
    </row>
    <row r="112" spans="1:22" s="8" customFormat="1">
      <c r="A112" s="8" t="s">
        <v>217</v>
      </c>
      <c r="B112" s="8" t="s">
        <v>36</v>
      </c>
      <c r="C112" s="8" t="s">
        <v>36</v>
      </c>
      <c r="D112" s="8" t="s">
        <v>36</v>
      </c>
      <c r="E112" s="8" t="s">
        <v>36</v>
      </c>
      <c r="F112" s="8" t="s">
        <v>36</v>
      </c>
      <c r="G112" s="7" t="s">
        <v>190</v>
      </c>
      <c r="H112" s="8" t="s">
        <v>127</v>
      </c>
      <c r="I112" s="8" t="s">
        <v>39</v>
      </c>
      <c r="J112" s="8" t="s">
        <v>39</v>
      </c>
      <c r="K112" s="8" t="s">
        <v>36</v>
      </c>
      <c r="L112" s="8" t="s">
        <v>36</v>
      </c>
      <c r="M112" s="8" t="s">
        <v>36</v>
      </c>
      <c r="N112" s="8" t="s">
        <v>36</v>
      </c>
      <c r="O112" s="8" t="s">
        <v>36</v>
      </c>
      <c r="P112" s="8" t="s">
        <v>36</v>
      </c>
      <c r="Q112" s="8" t="s">
        <v>36</v>
      </c>
      <c r="R112" s="8" t="s">
        <v>36</v>
      </c>
      <c r="S112" s="8" t="s">
        <v>36</v>
      </c>
      <c r="T112" s="8" t="s">
        <v>36</v>
      </c>
      <c r="U112" s="8" t="s">
        <v>36</v>
      </c>
      <c r="V112" s="8" t="s">
        <v>36</v>
      </c>
    </row>
    <row r="113" spans="1:22" s="8" customFormat="1">
      <c r="A113" s="8" t="s">
        <v>218</v>
      </c>
      <c r="B113" s="8" t="s">
        <v>36</v>
      </c>
      <c r="C113" s="8" t="s">
        <v>36</v>
      </c>
      <c r="D113" s="8" t="s">
        <v>36</v>
      </c>
      <c r="E113" s="8" t="s">
        <v>36</v>
      </c>
      <c r="F113" s="8" t="s">
        <v>36</v>
      </c>
      <c r="G113" s="7" t="s">
        <v>190</v>
      </c>
      <c r="H113" s="8" t="s">
        <v>127</v>
      </c>
      <c r="I113" s="8" t="s">
        <v>39</v>
      </c>
      <c r="J113" s="8" t="s">
        <v>39</v>
      </c>
      <c r="K113" s="8" t="s">
        <v>36</v>
      </c>
      <c r="L113" s="8" t="s">
        <v>36</v>
      </c>
      <c r="M113" s="8" t="s">
        <v>36</v>
      </c>
      <c r="N113" s="8" t="s">
        <v>36</v>
      </c>
      <c r="O113" s="8" t="s">
        <v>36</v>
      </c>
      <c r="P113" s="8" t="s">
        <v>36</v>
      </c>
      <c r="Q113" s="8" t="s">
        <v>36</v>
      </c>
      <c r="R113" s="8" t="s">
        <v>36</v>
      </c>
      <c r="S113" s="8" t="s">
        <v>36</v>
      </c>
      <c r="T113" s="8" t="s">
        <v>36</v>
      </c>
      <c r="U113" s="8" t="s">
        <v>36</v>
      </c>
      <c r="V113" s="8" t="s">
        <v>36</v>
      </c>
    </row>
    <row r="114" spans="1:22" s="8" customFormat="1">
      <c r="A114" s="8" t="s">
        <v>219</v>
      </c>
      <c r="B114" s="8" t="s">
        <v>36</v>
      </c>
      <c r="C114" s="8" t="s">
        <v>36</v>
      </c>
      <c r="D114" s="8" t="s">
        <v>36</v>
      </c>
      <c r="E114" s="8" t="s">
        <v>36</v>
      </c>
      <c r="F114" s="8" t="s">
        <v>36</v>
      </c>
      <c r="G114" s="7" t="s">
        <v>190</v>
      </c>
      <c r="H114" s="8" t="s">
        <v>127</v>
      </c>
      <c r="I114" s="8" t="s">
        <v>39</v>
      </c>
      <c r="J114" s="8" t="s">
        <v>39</v>
      </c>
      <c r="K114" s="8" t="s">
        <v>36</v>
      </c>
      <c r="L114" s="8" t="s">
        <v>36</v>
      </c>
      <c r="M114" s="8" t="s">
        <v>36</v>
      </c>
      <c r="N114" s="8" t="s">
        <v>36</v>
      </c>
      <c r="O114" s="8" t="s">
        <v>36</v>
      </c>
      <c r="P114" s="8" t="s">
        <v>36</v>
      </c>
      <c r="Q114" s="8" t="s">
        <v>36</v>
      </c>
      <c r="R114" s="8" t="s">
        <v>36</v>
      </c>
      <c r="S114" s="8" t="s">
        <v>36</v>
      </c>
      <c r="T114" s="8" t="s">
        <v>36</v>
      </c>
      <c r="U114" s="8" t="s">
        <v>36</v>
      </c>
      <c r="V114" s="8" t="s">
        <v>36</v>
      </c>
    </row>
    <row r="115" spans="1:22" s="2" customFormat="1">
      <c r="A115" s="2" t="s">
        <v>220</v>
      </c>
      <c r="B115" s="2" t="s">
        <v>16</v>
      </c>
      <c r="C115" s="2" t="s">
        <v>36</v>
      </c>
      <c r="D115" s="2" t="s">
        <v>16</v>
      </c>
      <c r="E115" s="2" t="s">
        <v>36</v>
      </c>
      <c r="F115" s="2" t="s">
        <v>36</v>
      </c>
      <c r="G115" s="6" t="s">
        <v>190</v>
      </c>
      <c r="H115" s="2" t="s">
        <v>127</v>
      </c>
      <c r="I115" s="2" t="s">
        <v>39</v>
      </c>
      <c r="J115" s="2" t="s">
        <v>39</v>
      </c>
      <c r="K115" s="2" t="s">
        <v>36</v>
      </c>
      <c r="L115" s="2" t="s">
        <v>36</v>
      </c>
      <c r="M115" s="2" t="s">
        <v>16</v>
      </c>
      <c r="N115" s="2" t="s">
        <v>16</v>
      </c>
      <c r="O115" s="2" t="s">
        <v>36</v>
      </c>
      <c r="P115" s="2" t="s">
        <v>36</v>
      </c>
      <c r="Q115" s="2" t="s">
        <v>36</v>
      </c>
      <c r="R115" s="2" t="s">
        <v>36</v>
      </c>
      <c r="S115" s="2" t="s">
        <v>36</v>
      </c>
      <c r="T115" s="2" t="s">
        <v>36</v>
      </c>
      <c r="U115" s="2" t="s">
        <v>36</v>
      </c>
      <c r="V115" s="2" t="s">
        <v>16</v>
      </c>
    </row>
    <row r="116" spans="1:22" s="2" customFormat="1">
      <c r="A116" s="2" t="s">
        <v>221</v>
      </c>
      <c r="B116" s="2" t="s">
        <v>16</v>
      </c>
      <c r="C116" s="2" t="s">
        <v>36</v>
      </c>
      <c r="D116" s="2" t="s">
        <v>36</v>
      </c>
      <c r="E116" s="2" t="s">
        <v>36</v>
      </c>
      <c r="F116" s="2" t="s">
        <v>36</v>
      </c>
      <c r="G116" s="6" t="s">
        <v>190</v>
      </c>
      <c r="H116" s="2" t="s">
        <v>127</v>
      </c>
      <c r="I116" s="2" t="s">
        <v>39</v>
      </c>
      <c r="J116" s="2" t="s">
        <v>39</v>
      </c>
      <c r="K116" s="2" t="s">
        <v>36</v>
      </c>
      <c r="L116" s="2" t="s">
        <v>36</v>
      </c>
      <c r="M116" s="2" t="s">
        <v>16</v>
      </c>
      <c r="N116" s="2" t="s">
        <v>16</v>
      </c>
      <c r="O116" s="2" t="s">
        <v>16</v>
      </c>
      <c r="P116" s="2" t="s">
        <v>16</v>
      </c>
      <c r="Q116" s="2" t="s">
        <v>36</v>
      </c>
      <c r="R116" s="2" t="s">
        <v>36</v>
      </c>
      <c r="S116" s="2" t="s">
        <v>16</v>
      </c>
      <c r="T116" s="2" t="s">
        <v>36</v>
      </c>
      <c r="U116" s="2" t="s">
        <v>36</v>
      </c>
      <c r="V116" s="2" t="s">
        <v>36</v>
      </c>
    </row>
    <row r="117" spans="1:22" s="8" customFormat="1">
      <c r="A117" s="8" t="s">
        <v>222</v>
      </c>
      <c r="B117" s="8" t="s">
        <v>36</v>
      </c>
      <c r="C117" s="8" t="s">
        <v>36</v>
      </c>
      <c r="D117" s="8" t="s">
        <v>36</v>
      </c>
      <c r="E117" s="8" t="s">
        <v>36</v>
      </c>
      <c r="F117" s="8" t="s">
        <v>36</v>
      </c>
      <c r="G117" s="7" t="s">
        <v>190</v>
      </c>
      <c r="H117" s="8" t="s">
        <v>127</v>
      </c>
      <c r="I117" s="8" t="s">
        <v>39</v>
      </c>
      <c r="J117" s="8" t="s">
        <v>39</v>
      </c>
      <c r="K117" s="8" t="s">
        <v>36</v>
      </c>
      <c r="L117" s="8" t="s">
        <v>36</v>
      </c>
      <c r="M117" s="8" t="s">
        <v>36</v>
      </c>
      <c r="N117" s="8" t="s">
        <v>36</v>
      </c>
      <c r="O117" s="8" t="s">
        <v>36</v>
      </c>
      <c r="P117" s="8" t="s">
        <v>36</v>
      </c>
      <c r="Q117" s="8" t="s">
        <v>36</v>
      </c>
      <c r="R117" s="8" t="s">
        <v>36</v>
      </c>
      <c r="S117" s="8" t="s">
        <v>36</v>
      </c>
      <c r="T117" s="8" t="s">
        <v>36</v>
      </c>
      <c r="U117" s="8" t="s">
        <v>36</v>
      </c>
      <c r="V117" s="8" t="s">
        <v>36</v>
      </c>
    </row>
    <row r="118" spans="1:22" s="2" customFormat="1">
      <c r="A118" s="2" t="s">
        <v>223</v>
      </c>
      <c r="B118" s="2" t="s">
        <v>16</v>
      </c>
      <c r="C118" s="2" t="s">
        <v>36</v>
      </c>
      <c r="D118" s="2" t="s">
        <v>36</v>
      </c>
      <c r="E118" s="2" t="s">
        <v>36</v>
      </c>
      <c r="F118" s="2" t="s">
        <v>36</v>
      </c>
      <c r="G118" s="6" t="s">
        <v>190</v>
      </c>
      <c r="H118" s="2" t="s">
        <v>127</v>
      </c>
      <c r="I118" s="2" t="s">
        <v>39</v>
      </c>
      <c r="J118" s="2" t="s">
        <v>39</v>
      </c>
      <c r="K118" s="2" t="s">
        <v>36</v>
      </c>
      <c r="L118" s="2" t="s">
        <v>36</v>
      </c>
      <c r="M118" s="2" t="s">
        <v>16</v>
      </c>
      <c r="N118" s="2" t="s">
        <v>16</v>
      </c>
      <c r="O118" s="2" t="s">
        <v>16</v>
      </c>
      <c r="P118" s="2" t="s">
        <v>36</v>
      </c>
      <c r="Q118" s="2" t="s">
        <v>36</v>
      </c>
      <c r="R118" s="2" t="s">
        <v>36</v>
      </c>
      <c r="S118" s="2" t="s">
        <v>16</v>
      </c>
      <c r="T118" s="2" t="s">
        <v>36</v>
      </c>
      <c r="U118" s="2" t="s">
        <v>36</v>
      </c>
      <c r="V118" s="2" t="s">
        <v>16</v>
      </c>
    </row>
    <row r="119" spans="1:22" s="8" customFormat="1">
      <c r="A119" s="8" t="s">
        <v>64</v>
      </c>
      <c r="B119" s="8" t="s">
        <v>36</v>
      </c>
      <c r="C119" s="8" t="s">
        <v>36</v>
      </c>
      <c r="D119" s="8" t="s">
        <v>36</v>
      </c>
      <c r="E119" s="8" t="s">
        <v>36</v>
      </c>
      <c r="F119" s="8" t="s">
        <v>36</v>
      </c>
      <c r="G119" s="7" t="s">
        <v>190</v>
      </c>
      <c r="H119" s="8" t="s">
        <v>161</v>
      </c>
      <c r="I119" s="8" t="s">
        <v>39</v>
      </c>
      <c r="J119" s="8" t="s">
        <v>39</v>
      </c>
      <c r="K119" s="8" t="s">
        <v>36</v>
      </c>
      <c r="L119" s="8" t="s">
        <v>36</v>
      </c>
      <c r="M119" s="8" t="s">
        <v>36</v>
      </c>
      <c r="N119" s="8" t="s">
        <v>36</v>
      </c>
      <c r="O119" s="8" t="s">
        <v>36</v>
      </c>
      <c r="P119" s="8" t="s">
        <v>36</v>
      </c>
      <c r="Q119" s="8" t="s">
        <v>36</v>
      </c>
      <c r="R119" s="8" t="s">
        <v>36</v>
      </c>
      <c r="S119" s="8" t="s">
        <v>36</v>
      </c>
      <c r="T119" s="8" t="s">
        <v>36</v>
      </c>
      <c r="U119" s="8" t="s">
        <v>36</v>
      </c>
      <c r="V119" s="8" t="s">
        <v>36</v>
      </c>
    </row>
    <row r="120" spans="1:22" s="2" customFormat="1">
      <c r="A120" s="2" t="s">
        <v>224</v>
      </c>
      <c r="B120" s="2" t="s">
        <v>16</v>
      </c>
      <c r="C120" s="2" t="s">
        <v>36</v>
      </c>
      <c r="D120" s="2" t="s">
        <v>36</v>
      </c>
      <c r="E120" s="2" t="s">
        <v>36</v>
      </c>
      <c r="F120" s="2" t="s">
        <v>36</v>
      </c>
      <c r="G120" s="6" t="s">
        <v>190</v>
      </c>
      <c r="H120" s="2" t="s">
        <v>161</v>
      </c>
      <c r="I120" s="2" t="s">
        <v>39</v>
      </c>
      <c r="J120" s="2" t="s">
        <v>39</v>
      </c>
      <c r="K120" s="2" t="s">
        <v>36</v>
      </c>
      <c r="L120" s="2" t="s">
        <v>36</v>
      </c>
      <c r="M120" s="2" t="s">
        <v>16</v>
      </c>
      <c r="N120" s="2" t="s">
        <v>16</v>
      </c>
      <c r="O120" s="2" t="s">
        <v>16</v>
      </c>
      <c r="P120" s="2" t="s">
        <v>16</v>
      </c>
      <c r="Q120" s="2" t="s">
        <v>36</v>
      </c>
      <c r="R120" s="2" t="s">
        <v>36</v>
      </c>
      <c r="S120" s="2" t="s">
        <v>36</v>
      </c>
      <c r="T120" s="2" t="s">
        <v>16</v>
      </c>
      <c r="U120" s="2" t="s">
        <v>36</v>
      </c>
      <c r="V120" s="2" t="s">
        <v>36</v>
      </c>
    </row>
    <row r="121" spans="1:22" s="8" customFormat="1">
      <c r="A121" s="8" t="s">
        <v>225</v>
      </c>
      <c r="B121" s="8" t="s">
        <v>36</v>
      </c>
      <c r="C121" s="8" t="s">
        <v>36</v>
      </c>
      <c r="D121" s="8" t="s">
        <v>36</v>
      </c>
      <c r="E121" s="8" t="s">
        <v>36</v>
      </c>
      <c r="F121" s="8" t="s">
        <v>36</v>
      </c>
      <c r="G121" s="7" t="s">
        <v>190</v>
      </c>
      <c r="H121" s="8" t="s">
        <v>161</v>
      </c>
      <c r="I121" s="8" t="s">
        <v>39</v>
      </c>
      <c r="J121" s="8" t="s">
        <v>39</v>
      </c>
      <c r="K121" s="8" t="s">
        <v>36</v>
      </c>
      <c r="L121" s="8" t="s">
        <v>36</v>
      </c>
      <c r="M121" s="8" t="s">
        <v>36</v>
      </c>
      <c r="N121" s="8" t="s">
        <v>36</v>
      </c>
      <c r="O121" s="8" t="s">
        <v>36</v>
      </c>
      <c r="P121" s="8" t="s">
        <v>36</v>
      </c>
      <c r="Q121" s="8" t="s">
        <v>36</v>
      </c>
      <c r="R121" s="8" t="s">
        <v>36</v>
      </c>
      <c r="S121" s="8" t="s">
        <v>36</v>
      </c>
      <c r="T121" s="8" t="s">
        <v>36</v>
      </c>
      <c r="U121" s="8" t="s">
        <v>36</v>
      </c>
      <c r="V121" s="8" t="s">
        <v>36</v>
      </c>
    </row>
    <row r="122" spans="1:22" s="8" customFormat="1">
      <c r="A122" s="8" t="s">
        <v>226</v>
      </c>
      <c r="B122" s="8" t="s">
        <v>36</v>
      </c>
      <c r="C122" s="8" t="s">
        <v>36</v>
      </c>
      <c r="D122" s="8" t="s">
        <v>36</v>
      </c>
      <c r="E122" s="8" t="s">
        <v>36</v>
      </c>
      <c r="F122" s="8" t="s">
        <v>36</v>
      </c>
      <c r="G122" s="7" t="s">
        <v>190</v>
      </c>
      <c r="H122" s="8" t="s">
        <v>161</v>
      </c>
      <c r="I122" s="8" t="s">
        <v>39</v>
      </c>
      <c r="J122" s="8" t="s">
        <v>39</v>
      </c>
      <c r="K122" s="8" t="s">
        <v>36</v>
      </c>
      <c r="L122" s="8" t="s">
        <v>36</v>
      </c>
      <c r="M122" s="8" t="s">
        <v>36</v>
      </c>
      <c r="N122" s="8" t="s">
        <v>36</v>
      </c>
      <c r="O122" s="8" t="s">
        <v>36</v>
      </c>
      <c r="P122" s="8" t="s">
        <v>36</v>
      </c>
      <c r="Q122" s="8" t="s">
        <v>36</v>
      </c>
      <c r="R122" s="8" t="s">
        <v>36</v>
      </c>
      <c r="S122" s="8" t="s">
        <v>36</v>
      </c>
      <c r="T122" s="8" t="s">
        <v>36</v>
      </c>
      <c r="U122" s="8" t="s">
        <v>36</v>
      </c>
      <c r="V122" s="8" t="s">
        <v>36</v>
      </c>
    </row>
    <row r="123" spans="1:22" s="8" customFormat="1">
      <c r="A123" s="8" t="s">
        <v>227</v>
      </c>
      <c r="B123" s="8" t="s">
        <v>36</v>
      </c>
      <c r="C123" s="8" t="s">
        <v>36</v>
      </c>
      <c r="D123" s="8" t="s">
        <v>36</v>
      </c>
      <c r="E123" s="8" t="s">
        <v>36</v>
      </c>
      <c r="F123" s="8" t="s">
        <v>36</v>
      </c>
      <c r="G123" s="7" t="s">
        <v>190</v>
      </c>
      <c r="H123" s="8" t="s">
        <v>165</v>
      </c>
      <c r="I123" s="8" t="s">
        <v>39</v>
      </c>
      <c r="J123" s="8" t="s">
        <v>39</v>
      </c>
      <c r="K123" s="8" t="s">
        <v>36</v>
      </c>
      <c r="L123" s="8" t="s">
        <v>36</v>
      </c>
      <c r="M123" s="8" t="s">
        <v>36</v>
      </c>
      <c r="N123" s="8" t="s">
        <v>36</v>
      </c>
      <c r="O123" s="8" t="s">
        <v>36</v>
      </c>
      <c r="P123" s="8" t="s">
        <v>36</v>
      </c>
      <c r="Q123" s="8" t="s">
        <v>36</v>
      </c>
      <c r="R123" s="8" t="s">
        <v>36</v>
      </c>
      <c r="S123" s="8" t="s">
        <v>36</v>
      </c>
      <c r="T123" s="8" t="s">
        <v>36</v>
      </c>
      <c r="U123" s="8" t="s">
        <v>36</v>
      </c>
      <c r="V123" s="8" t="s">
        <v>36</v>
      </c>
    </row>
    <row r="124" spans="1:22" s="2" customFormat="1">
      <c r="A124" s="2" t="s">
        <v>228</v>
      </c>
      <c r="B124" s="2" t="s">
        <v>16</v>
      </c>
      <c r="C124" s="2" t="s">
        <v>36</v>
      </c>
      <c r="D124" s="2" t="s">
        <v>36</v>
      </c>
      <c r="E124" s="2" t="s">
        <v>36</v>
      </c>
      <c r="F124" s="2" t="s">
        <v>36</v>
      </c>
      <c r="G124" s="6" t="s">
        <v>190</v>
      </c>
      <c r="H124" s="2" t="s">
        <v>165</v>
      </c>
      <c r="I124" s="2" t="s">
        <v>39</v>
      </c>
      <c r="J124" s="2" t="s">
        <v>39</v>
      </c>
      <c r="K124" s="2" t="s">
        <v>36</v>
      </c>
      <c r="L124" s="2" t="s">
        <v>36</v>
      </c>
      <c r="M124" s="2" t="s">
        <v>16</v>
      </c>
      <c r="N124" s="2" t="s">
        <v>16</v>
      </c>
      <c r="O124" s="2" t="s">
        <v>36</v>
      </c>
      <c r="P124" s="2" t="s">
        <v>36</v>
      </c>
      <c r="Q124" s="2" t="s">
        <v>36</v>
      </c>
      <c r="R124" s="2" t="s">
        <v>16</v>
      </c>
      <c r="S124" s="2" t="s">
        <v>36</v>
      </c>
      <c r="T124" s="2" t="s">
        <v>16</v>
      </c>
      <c r="U124" s="2" t="s">
        <v>36</v>
      </c>
      <c r="V124" s="2" t="s">
        <v>36</v>
      </c>
    </row>
    <row r="125" spans="1:22" s="8" customFormat="1">
      <c r="A125" s="8" t="s">
        <v>229</v>
      </c>
      <c r="B125" s="8" t="s">
        <v>36</v>
      </c>
      <c r="C125" s="8" t="s">
        <v>36</v>
      </c>
      <c r="D125" s="8" t="s">
        <v>36</v>
      </c>
      <c r="E125" s="8" t="s">
        <v>36</v>
      </c>
      <c r="F125" s="8" t="s">
        <v>36</v>
      </c>
      <c r="G125" s="7" t="s">
        <v>190</v>
      </c>
      <c r="H125" s="8" t="s">
        <v>165</v>
      </c>
      <c r="I125" s="8" t="s">
        <v>39</v>
      </c>
      <c r="J125" s="8" t="s">
        <v>39</v>
      </c>
      <c r="K125" s="8" t="s">
        <v>36</v>
      </c>
      <c r="L125" s="8" t="s">
        <v>36</v>
      </c>
      <c r="M125" s="8" t="s">
        <v>36</v>
      </c>
      <c r="N125" s="8" t="s">
        <v>36</v>
      </c>
      <c r="O125" s="8" t="s">
        <v>36</v>
      </c>
      <c r="P125" s="8" t="s">
        <v>36</v>
      </c>
      <c r="Q125" s="8" t="s">
        <v>36</v>
      </c>
      <c r="R125" s="8" t="s">
        <v>36</v>
      </c>
      <c r="S125" s="8" t="s">
        <v>36</v>
      </c>
      <c r="T125" s="8" t="s">
        <v>36</v>
      </c>
      <c r="U125" s="8" t="s">
        <v>36</v>
      </c>
      <c r="V125" s="8" t="s">
        <v>36</v>
      </c>
    </row>
    <row r="126" spans="1:22" s="8" customFormat="1">
      <c r="A126" s="8" t="s">
        <v>230</v>
      </c>
      <c r="B126" s="8" t="s">
        <v>36</v>
      </c>
      <c r="C126" s="8" t="s">
        <v>36</v>
      </c>
      <c r="D126" s="8" t="s">
        <v>36</v>
      </c>
      <c r="E126" s="8" t="s">
        <v>36</v>
      </c>
      <c r="F126" s="8" t="s">
        <v>36</v>
      </c>
      <c r="G126" s="7" t="s">
        <v>190</v>
      </c>
      <c r="H126" s="8" t="s">
        <v>165</v>
      </c>
      <c r="I126" s="8" t="s">
        <v>39</v>
      </c>
      <c r="J126" s="8" t="s">
        <v>39</v>
      </c>
      <c r="K126" s="8" t="s">
        <v>36</v>
      </c>
      <c r="L126" s="8" t="s">
        <v>36</v>
      </c>
      <c r="M126" s="8" t="s">
        <v>36</v>
      </c>
      <c r="N126" s="8" t="s">
        <v>36</v>
      </c>
      <c r="O126" s="8" t="s">
        <v>36</v>
      </c>
      <c r="P126" s="8" t="s">
        <v>36</v>
      </c>
      <c r="Q126" s="8" t="s">
        <v>36</v>
      </c>
      <c r="R126" s="8" t="s">
        <v>36</v>
      </c>
      <c r="S126" s="8" t="s">
        <v>36</v>
      </c>
      <c r="T126" s="8" t="s">
        <v>36</v>
      </c>
      <c r="U126" s="8" t="s">
        <v>36</v>
      </c>
      <c r="V126" s="8" t="s">
        <v>36</v>
      </c>
    </row>
    <row r="127" spans="1:22" s="8" customFormat="1">
      <c r="A127" s="8" t="s">
        <v>231</v>
      </c>
      <c r="B127" s="8" t="s">
        <v>36</v>
      </c>
      <c r="C127" s="8" t="s">
        <v>36</v>
      </c>
      <c r="D127" s="8" t="s">
        <v>36</v>
      </c>
      <c r="E127" s="8" t="s">
        <v>36</v>
      </c>
      <c r="F127" s="8" t="s">
        <v>36</v>
      </c>
      <c r="G127" s="7" t="s">
        <v>190</v>
      </c>
      <c r="H127" s="8" t="s">
        <v>165</v>
      </c>
      <c r="I127" s="8" t="s">
        <v>39</v>
      </c>
      <c r="J127" s="8" t="s">
        <v>39</v>
      </c>
      <c r="K127" s="8" t="s">
        <v>36</v>
      </c>
      <c r="L127" s="8" t="s">
        <v>36</v>
      </c>
      <c r="M127" s="8" t="s">
        <v>36</v>
      </c>
      <c r="N127" s="8" t="s">
        <v>36</v>
      </c>
      <c r="O127" s="8" t="s">
        <v>36</v>
      </c>
      <c r="P127" s="8" t="s">
        <v>36</v>
      </c>
      <c r="Q127" s="8" t="s">
        <v>36</v>
      </c>
      <c r="R127" s="8" t="s">
        <v>36</v>
      </c>
      <c r="S127" s="8" t="s">
        <v>36</v>
      </c>
      <c r="T127" s="8" t="s">
        <v>36</v>
      </c>
      <c r="U127" s="8" t="s">
        <v>36</v>
      </c>
      <c r="V127" s="8" t="s">
        <v>36</v>
      </c>
    </row>
    <row r="128" spans="1:22" s="2" customFormat="1">
      <c r="A128" s="2" t="s">
        <v>232</v>
      </c>
      <c r="B128" s="2" t="s">
        <v>16</v>
      </c>
      <c r="C128" s="2" t="s">
        <v>36</v>
      </c>
      <c r="D128" s="2" t="s">
        <v>36</v>
      </c>
      <c r="E128" s="2" t="s">
        <v>36</v>
      </c>
      <c r="F128" s="2" t="s">
        <v>36</v>
      </c>
      <c r="G128" s="6" t="s">
        <v>190</v>
      </c>
      <c r="H128" s="2" t="s">
        <v>165</v>
      </c>
      <c r="I128" s="2" t="s">
        <v>39</v>
      </c>
      <c r="J128" s="2" t="s">
        <v>39</v>
      </c>
      <c r="K128" s="2" t="s">
        <v>36</v>
      </c>
      <c r="L128" s="2" t="s">
        <v>36</v>
      </c>
      <c r="M128" s="2" t="s">
        <v>16</v>
      </c>
      <c r="N128" s="2" t="s">
        <v>16</v>
      </c>
      <c r="O128" s="2" t="s">
        <v>16</v>
      </c>
      <c r="P128" s="2" t="s">
        <v>16</v>
      </c>
      <c r="Q128" s="2" t="s">
        <v>36</v>
      </c>
      <c r="R128" s="2" t="s">
        <v>36</v>
      </c>
      <c r="S128" s="2" t="s">
        <v>36</v>
      </c>
      <c r="T128" s="2" t="s">
        <v>16</v>
      </c>
      <c r="U128" s="2" t="s">
        <v>36</v>
      </c>
      <c r="V128" s="2" t="s">
        <v>36</v>
      </c>
    </row>
    <row r="129" spans="1:22" s="2" customFormat="1">
      <c r="A129" s="2" t="s">
        <v>233</v>
      </c>
      <c r="B129" s="2" t="s">
        <v>16</v>
      </c>
      <c r="C129" s="2" t="s">
        <v>36</v>
      </c>
      <c r="D129" s="2" t="s">
        <v>36</v>
      </c>
      <c r="E129" s="2" t="s">
        <v>36</v>
      </c>
      <c r="F129" s="2" t="s">
        <v>36</v>
      </c>
      <c r="G129" s="6" t="s">
        <v>190</v>
      </c>
      <c r="H129" s="2" t="s">
        <v>165</v>
      </c>
      <c r="I129" s="2" t="s">
        <v>39</v>
      </c>
      <c r="J129" s="2" t="s">
        <v>39</v>
      </c>
      <c r="K129" s="2" t="s">
        <v>36</v>
      </c>
      <c r="L129" s="2" t="s">
        <v>36</v>
      </c>
      <c r="M129" s="2" t="s">
        <v>16</v>
      </c>
      <c r="N129" s="2" t="s">
        <v>36</v>
      </c>
      <c r="O129" s="2" t="s">
        <v>36</v>
      </c>
      <c r="P129" s="2" t="s">
        <v>36</v>
      </c>
      <c r="Q129" s="2" t="s">
        <v>36</v>
      </c>
      <c r="R129" s="2" t="s">
        <v>36</v>
      </c>
      <c r="S129" s="2" t="s">
        <v>36</v>
      </c>
      <c r="T129" s="2" t="s">
        <v>16</v>
      </c>
      <c r="U129" s="2" t="s">
        <v>36</v>
      </c>
      <c r="V129" s="2" t="s">
        <v>36</v>
      </c>
    </row>
    <row r="130" spans="1:22" s="8" customFormat="1">
      <c r="A130" s="8" t="s">
        <v>234</v>
      </c>
      <c r="B130" s="8" t="s">
        <v>36</v>
      </c>
      <c r="C130" s="8" t="s">
        <v>36</v>
      </c>
      <c r="D130" s="8" t="s">
        <v>36</v>
      </c>
      <c r="E130" s="8" t="s">
        <v>36</v>
      </c>
      <c r="F130" s="8" t="s">
        <v>36</v>
      </c>
      <c r="G130" s="7" t="s">
        <v>190</v>
      </c>
      <c r="H130" s="8" t="s">
        <v>165</v>
      </c>
      <c r="I130" s="8" t="s">
        <v>39</v>
      </c>
      <c r="J130" s="8" t="s">
        <v>39</v>
      </c>
      <c r="K130" s="8" t="s">
        <v>36</v>
      </c>
      <c r="L130" s="8" t="s">
        <v>36</v>
      </c>
      <c r="M130" s="8" t="s">
        <v>36</v>
      </c>
      <c r="N130" s="8" t="s">
        <v>36</v>
      </c>
      <c r="O130" s="8" t="s">
        <v>36</v>
      </c>
      <c r="P130" s="8" t="s">
        <v>36</v>
      </c>
      <c r="Q130" s="8" t="s">
        <v>36</v>
      </c>
      <c r="R130" s="8" t="s">
        <v>36</v>
      </c>
      <c r="S130" s="8" t="s">
        <v>36</v>
      </c>
      <c r="T130" s="8" t="s">
        <v>36</v>
      </c>
      <c r="U130" s="8" t="s">
        <v>36</v>
      </c>
      <c r="V130" s="8" t="s">
        <v>36</v>
      </c>
    </row>
    <row r="131" spans="1:22" s="8" customFormat="1">
      <c r="A131" s="8" t="s">
        <v>236</v>
      </c>
      <c r="B131" s="8" t="s">
        <v>36</v>
      </c>
      <c r="C131" s="8" t="s">
        <v>36</v>
      </c>
      <c r="D131" s="8" t="s">
        <v>36</v>
      </c>
      <c r="E131" s="8" t="s">
        <v>36</v>
      </c>
      <c r="F131" s="8" t="s">
        <v>36</v>
      </c>
      <c r="G131" s="7" t="s">
        <v>190</v>
      </c>
      <c r="H131" s="7" t="s">
        <v>163</v>
      </c>
      <c r="I131" s="8" t="s">
        <v>39</v>
      </c>
      <c r="J131" s="8" t="s">
        <v>39</v>
      </c>
      <c r="K131" s="8" t="s">
        <v>36</v>
      </c>
      <c r="L131" s="8" t="s">
        <v>36</v>
      </c>
      <c r="M131" s="8" t="s">
        <v>36</v>
      </c>
      <c r="N131" s="8" t="s">
        <v>36</v>
      </c>
      <c r="O131" s="8" t="s">
        <v>36</v>
      </c>
      <c r="P131" s="8" t="s">
        <v>36</v>
      </c>
      <c r="Q131" s="8" t="s">
        <v>36</v>
      </c>
      <c r="R131" s="8" t="s">
        <v>36</v>
      </c>
      <c r="S131" s="8" t="s">
        <v>36</v>
      </c>
      <c r="T131" s="8" t="s">
        <v>36</v>
      </c>
      <c r="U131" s="8" t="s">
        <v>36</v>
      </c>
      <c r="V131" s="8" t="s">
        <v>36</v>
      </c>
    </row>
    <row r="132" spans="1:22" s="2" customFormat="1">
      <c r="A132" s="2" t="s">
        <v>237</v>
      </c>
      <c r="B132" s="2" t="s">
        <v>16</v>
      </c>
      <c r="C132" s="2" t="s">
        <v>36</v>
      </c>
      <c r="D132" s="2" t="s">
        <v>36</v>
      </c>
      <c r="E132" s="2" t="s">
        <v>36</v>
      </c>
      <c r="F132" s="2" t="s">
        <v>36</v>
      </c>
      <c r="G132" s="6" t="s">
        <v>190</v>
      </c>
      <c r="H132" s="6" t="s">
        <v>163</v>
      </c>
      <c r="I132" s="2" t="s">
        <v>39</v>
      </c>
      <c r="J132" s="2" t="s">
        <v>39</v>
      </c>
      <c r="K132" s="2" t="s">
        <v>36</v>
      </c>
      <c r="L132" s="2" t="s">
        <v>36</v>
      </c>
      <c r="M132" s="2" t="s">
        <v>16</v>
      </c>
      <c r="N132" s="2" t="s">
        <v>16</v>
      </c>
      <c r="O132" s="2" t="s">
        <v>16</v>
      </c>
      <c r="P132" s="2" t="s">
        <v>16</v>
      </c>
      <c r="Q132" s="2" t="s">
        <v>36</v>
      </c>
      <c r="R132" s="2" t="s">
        <v>36</v>
      </c>
      <c r="S132" s="2" t="s">
        <v>36</v>
      </c>
      <c r="T132" s="2" t="s">
        <v>36</v>
      </c>
      <c r="U132" s="2" t="s">
        <v>16</v>
      </c>
      <c r="V132" s="2" t="s">
        <v>36</v>
      </c>
    </row>
    <row r="133" spans="1:22" s="2" customFormat="1">
      <c r="A133" s="2" t="s">
        <v>238</v>
      </c>
      <c r="B133" s="2" t="s">
        <v>16</v>
      </c>
      <c r="C133" s="2" t="s">
        <v>36</v>
      </c>
      <c r="D133" s="2" t="s">
        <v>36</v>
      </c>
      <c r="E133" s="2" t="s">
        <v>36</v>
      </c>
      <c r="F133" s="2" t="s">
        <v>36</v>
      </c>
      <c r="G133" s="6" t="s">
        <v>190</v>
      </c>
      <c r="H133" s="6" t="s">
        <v>163</v>
      </c>
      <c r="I133" s="2" t="s">
        <v>39</v>
      </c>
      <c r="J133" s="2" t="s">
        <v>39</v>
      </c>
      <c r="K133" s="2" t="s">
        <v>36</v>
      </c>
      <c r="L133" s="2" t="s">
        <v>36</v>
      </c>
      <c r="M133" s="2" t="s">
        <v>16</v>
      </c>
      <c r="N133" s="2" t="s">
        <v>16</v>
      </c>
      <c r="O133" s="2" t="s">
        <v>16</v>
      </c>
      <c r="P133" s="2" t="s">
        <v>16</v>
      </c>
      <c r="Q133" s="2" t="s">
        <v>36</v>
      </c>
      <c r="R133" s="2" t="s">
        <v>36</v>
      </c>
      <c r="S133" s="2" t="s">
        <v>36</v>
      </c>
      <c r="T133" s="2" t="s">
        <v>36</v>
      </c>
      <c r="U133" s="2" t="s">
        <v>16</v>
      </c>
      <c r="V133" s="2" t="s">
        <v>36</v>
      </c>
    </row>
    <row r="134" spans="1:22" s="2" customFormat="1">
      <c r="A134" s="2" t="s">
        <v>239</v>
      </c>
      <c r="B134" s="2" t="s">
        <v>16</v>
      </c>
      <c r="C134" s="2" t="s">
        <v>36</v>
      </c>
      <c r="D134" s="2" t="s">
        <v>36</v>
      </c>
      <c r="E134" s="2" t="s">
        <v>36</v>
      </c>
      <c r="F134" s="2" t="s">
        <v>36</v>
      </c>
      <c r="G134" s="6" t="s">
        <v>190</v>
      </c>
      <c r="H134" s="6" t="s">
        <v>163</v>
      </c>
      <c r="I134" s="2" t="s">
        <v>39</v>
      </c>
      <c r="J134" s="2" t="s">
        <v>39</v>
      </c>
      <c r="K134" s="2" t="s">
        <v>36</v>
      </c>
      <c r="L134" s="2" t="s">
        <v>36</v>
      </c>
      <c r="M134" s="2" t="s">
        <v>16</v>
      </c>
      <c r="N134" s="2" t="s">
        <v>36</v>
      </c>
      <c r="O134" s="2" t="s">
        <v>16</v>
      </c>
      <c r="P134" s="2" t="s">
        <v>16</v>
      </c>
      <c r="Q134" s="2" t="s">
        <v>36</v>
      </c>
      <c r="R134" s="2" t="s">
        <v>36</v>
      </c>
      <c r="S134" s="2" t="s">
        <v>36</v>
      </c>
      <c r="T134" s="2" t="s">
        <v>36</v>
      </c>
      <c r="U134" s="2" t="s">
        <v>16</v>
      </c>
      <c r="V134" s="2" t="s">
        <v>36</v>
      </c>
    </row>
    <row r="135" spans="1:22" s="2" customFormat="1">
      <c r="A135" s="2" t="s">
        <v>240</v>
      </c>
      <c r="B135" s="2" t="s">
        <v>16</v>
      </c>
      <c r="C135" s="2" t="s">
        <v>36</v>
      </c>
      <c r="D135" s="2" t="s">
        <v>36</v>
      </c>
      <c r="E135" s="2" t="s">
        <v>36</v>
      </c>
      <c r="F135" s="2" t="s">
        <v>36</v>
      </c>
      <c r="G135" s="6" t="s">
        <v>190</v>
      </c>
      <c r="H135" s="6" t="s">
        <v>163</v>
      </c>
      <c r="I135" s="2" t="s">
        <v>39</v>
      </c>
      <c r="J135" s="2" t="s">
        <v>39</v>
      </c>
      <c r="K135" s="2" t="s">
        <v>36</v>
      </c>
      <c r="L135" s="2" t="s">
        <v>36</v>
      </c>
      <c r="M135" s="2" t="s">
        <v>16</v>
      </c>
      <c r="N135" s="2" t="s">
        <v>16</v>
      </c>
      <c r="O135" s="2" t="s">
        <v>16</v>
      </c>
      <c r="P135" s="2" t="s">
        <v>16</v>
      </c>
      <c r="Q135" s="2" t="s">
        <v>36</v>
      </c>
      <c r="R135" s="2" t="s">
        <v>36</v>
      </c>
      <c r="S135" s="2" t="s">
        <v>36</v>
      </c>
      <c r="T135" s="2" t="s">
        <v>36</v>
      </c>
      <c r="U135" s="2" t="s">
        <v>16</v>
      </c>
      <c r="V135" s="2" t="s">
        <v>36</v>
      </c>
    </row>
    <row r="136" spans="1:22" s="2" customFormat="1">
      <c r="A136" s="2" t="s">
        <v>241</v>
      </c>
      <c r="B136" s="2" t="s">
        <v>16</v>
      </c>
      <c r="C136" s="2" t="s">
        <v>36</v>
      </c>
      <c r="D136" s="2" t="s">
        <v>36</v>
      </c>
      <c r="E136" s="2" t="s">
        <v>36</v>
      </c>
      <c r="F136" s="2" t="s">
        <v>36</v>
      </c>
      <c r="G136" s="6" t="s">
        <v>190</v>
      </c>
      <c r="H136" s="6" t="s">
        <v>163</v>
      </c>
      <c r="I136" s="2" t="s">
        <v>39</v>
      </c>
      <c r="J136" s="2" t="s">
        <v>39</v>
      </c>
      <c r="K136" s="2" t="s">
        <v>36</v>
      </c>
      <c r="L136" s="2" t="s">
        <v>36</v>
      </c>
      <c r="M136" s="2" t="s">
        <v>16</v>
      </c>
      <c r="N136" s="2" t="s">
        <v>36</v>
      </c>
      <c r="O136" s="2" t="s">
        <v>36</v>
      </c>
      <c r="P136" s="2" t="s">
        <v>36</v>
      </c>
      <c r="Q136" s="2" t="s">
        <v>36</v>
      </c>
      <c r="R136" s="2" t="s">
        <v>36</v>
      </c>
      <c r="S136" s="2" t="s">
        <v>36</v>
      </c>
      <c r="T136" s="2" t="s">
        <v>36</v>
      </c>
      <c r="U136" s="2" t="s">
        <v>16</v>
      </c>
      <c r="V136" s="2" t="s">
        <v>36</v>
      </c>
    </row>
    <row r="137" spans="1:22" s="41" customFormat="1">
      <c r="A137" s="41" t="s">
        <v>242</v>
      </c>
      <c r="B137" s="41" t="s">
        <v>16</v>
      </c>
      <c r="C137" s="41" t="s">
        <v>36</v>
      </c>
      <c r="D137" s="41" t="s">
        <v>36</v>
      </c>
      <c r="E137" s="41" t="s">
        <v>36</v>
      </c>
      <c r="F137" s="41" t="s">
        <v>36</v>
      </c>
      <c r="G137" s="41" t="s">
        <v>190</v>
      </c>
      <c r="H137" s="41" t="s">
        <v>163</v>
      </c>
      <c r="I137" s="41" t="s">
        <v>39</v>
      </c>
      <c r="J137" s="41" t="s">
        <v>39</v>
      </c>
      <c r="K137" s="41" t="s">
        <v>36</v>
      </c>
      <c r="L137" s="41" t="s">
        <v>36</v>
      </c>
      <c r="M137" s="41" t="s">
        <v>16</v>
      </c>
      <c r="N137" s="41" t="s">
        <v>16</v>
      </c>
      <c r="O137" s="41" t="s">
        <v>16</v>
      </c>
      <c r="P137" s="41" t="s">
        <v>16</v>
      </c>
      <c r="Q137" s="41" t="s">
        <v>36</v>
      </c>
      <c r="R137" s="41" t="s">
        <v>36</v>
      </c>
      <c r="S137" s="41" t="s">
        <v>36</v>
      </c>
      <c r="T137" s="41" t="s">
        <v>16</v>
      </c>
      <c r="U137" s="41" t="s">
        <v>36</v>
      </c>
      <c r="V137" s="41" t="s">
        <v>36</v>
      </c>
    </row>
    <row r="138" spans="1:22" s="8" customFormat="1">
      <c r="A138" s="8" t="s">
        <v>243</v>
      </c>
      <c r="B138" s="8" t="s">
        <v>36</v>
      </c>
      <c r="C138" s="8" t="s">
        <v>36</v>
      </c>
      <c r="D138" s="8" t="s">
        <v>36</v>
      </c>
      <c r="E138" s="8" t="s">
        <v>36</v>
      </c>
      <c r="F138" s="8" t="s">
        <v>36</v>
      </c>
      <c r="G138" s="7" t="s">
        <v>190</v>
      </c>
      <c r="H138" s="7" t="s">
        <v>163</v>
      </c>
      <c r="I138" s="8" t="s">
        <v>39</v>
      </c>
      <c r="J138" s="8" t="s">
        <v>39</v>
      </c>
      <c r="K138" s="8" t="s">
        <v>36</v>
      </c>
      <c r="L138" s="8" t="s">
        <v>36</v>
      </c>
      <c r="M138" s="8" t="s">
        <v>36</v>
      </c>
      <c r="N138" s="8" t="s">
        <v>36</v>
      </c>
      <c r="O138" s="8" t="s">
        <v>36</v>
      </c>
      <c r="P138" s="8" t="s">
        <v>36</v>
      </c>
      <c r="Q138" s="8" t="s">
        <v>36</v>
      </c>
      <c r="R138" s="8" t="s">
        <v>36</v>
      </c>
      <c r="S138" s="8" t="s">
        <v>36</v>
      </c>
      <c r="T138" s="8" t="s">
        <v>36</v>
      </c>
      <c r="U138" s="8" t="s">
        <v>36</v>
      </c>
      <c r="V138" s="8" t="s">
        <v>36</v>
      </c>
    </row>
    <row r="139" spans="1:22" s="2" customFormat="1">
      <c r="A139" s="2" t="s">
        <v>244</v>
      </c>
      <c r="B139" s="2" t="s">
        <v>16</v>
      </c>
      <c r="C139" s="2" t="s">
        <v>36</v>
      </c>
      <c r="D139" s="2" t="s">
        <v>36</v>
      </c>
      <c r="E139" s="2" t="s">
        <v>36</v>
      </c>
      <c r="F139" s="2" t="s">
        <v>36</v>
      </c>
      <c r="G139" s="6" t="s">
        <v>190</v>
      </c>
      <c r="H139" s="6" t="s">
        <v>163</v>
      </c>
      <c r="I139" s="2" t="s">
        <v>39</v>
      </c>
      <c r="J139" s="2" t="s">
        <v>39</v>
      </c>
      <c r="K139" s="2" t="s">
        <v>16</v>
      </c>
      <c r="L139" s="2" t="s">
        <v>16</v>
      </c>
      <c r="M139" s="2" t="s">
        <v>16</v>
      </c>
      <c r="N139" s="2" t="s">
        <v>36</v>
      </c>
      <c r="O139" s="2" t="s">
        <v>36</v>
      </c>
      <c r="P139" s="2" t="s">
        <v>36</v>
      </c>
      <c r="Q139" s="2" t="s">
        <v>36</v>
      </c>
      <c r="R139" s="2" t="s">
        <v>36</v>
      </c>
      <c r="S139" s="2" t="s">
        <v>36</v>
      </c>
      <c r="T139" s="2" t="s">
        <v>16</v>
      </c>
      <c r="U139" s="2" t="s">
        <v>36</v>
      </c>
      <c r="V139" s="2" t="s">
        <v>36</v>
      </c>
    </row>
    <row r="140" spans="1:22" s="2" customFormat="1">
      <c r="A140" s="2" t="s">
        <v>245</v>
      </c>
      <c r="B140" s="2" t="s">
        <v>16</v>
      </c>
      <c r="C140" s="2" t="s">
        <v>36</v>
      </c>
      <c r="D140" s="2" t="s">
        <v>36</v>
      </c>
      <c r="E140" s="2" t="s">
        <v>36</v>
      </c>
      <c r="F140" s="2" t="s">
        <v>36</v>
      </c>
      <c r="G140" s="6" t="s">
        <v>190</v>
      </c>
      <c r="H140" s="6" t="s">
        <v>163</v>
      </c>
      <c r="I140" s="2" t="s">
        <v>39</v>
      </c>
      <c r="J140" s="2" t="s">
        <v>39</v>
      </c>
      <c r="K140" s="2" t="s">
        <v>36</v>
      </c>
      <c r="L140" s="2" t="s">
        <v>36</v>
      </c>
      <c r="M140" s="2" t="s">
        <v>16</v>
      </c>
      <c r="N140" s="2" t="s">
        <v>36</v>
      </c>
      <c r="O140" s="2" t="s">
        <v>36</v>
      </c>
      <c r="P140" s="2" t="s">
        <v>36</v>
      </c>
      <c r="Q140" s="2" t="s">
        <v>36</v>
      </c>
      <c r="R140" s="2" t="s">
        <v>36</v>
      </c>
      <c r="S140" s="2" t="s">
        <v>36</v>
      </c>
      <c r="T140" s="2" t="s">
        <v>16</v>
      </c>
      <c r="U140" s="2" t="s">
        <v>36</v>
      </c>
      <c r="V140" s="2" t="s">
        <v>36</v>
      </c>
    </row>
    <row r="141" spans="1:22" s="8" customFormat="1">
      <c r="A141" s="8" t="s">
        <v>246</v>
      </c>
      <c r="B141" s="8" t="s">
        <v>36</v>
      </c>
      <c r="C141" s="8" t="s">
        <v>36</v>
      </c>
      <c r="D141" s="8" t="s">
        <v>36</v>
      </c>
      <c r="E141" s="8" t="s">
        <v>36</v>
      </c>
      <c r="F141" s="8" t="s">
        <v>36</v>
      </c>
      <c r="G141" s="7" t="s">
        <v>190</v>
      </c>
      <c r="H141" s="7" t="s">
        <v>163</v>
      </c>
      <c r="I141" s="8" t="s">
        <v>39</v>
      </c>
      <c r="J141" s="8" t="s">
        <v>39</v>
      </c>
      <c r="K141" s="8" t="s">
        <v>36</v>
      </c>
      <c r="L141" s="8" t="s">
        <v>36</v>
      </c>
      <c r="M141" s="8" t="s">
        <v>36</v>
      </c>
      <c r="N141" s="8" t="s">
        <v>36</v>
      </c>
      <c r="O141" s="8" t="s">
        <v>36</v>
      </c>
      <c r="P141" s="8" t="s">
        <v>36</v>
      </c>
      <c r="Q141" s="8" t="s">
        <v>36</v>
      </c>
      <c r="R141" s="8" t="s">
        <v>36</v>
      </c>
      <c r="S141" s="8" t="s">
        <v>36</v>
      </c>
      <c r="T141" s="8" t="s">
        <v>36</v>
      </c>
      <c r="U141" s="8" t="s">
        <v>36</v>
      </c>
      <c r="V141" s="8" t="s">
        <v>36</v>
      </c>
    </row>
    <row r="142" spans="1:22" s="8" customFormat="1">
      <c r="A142" s="8" t="s">
        <v>247</v>
      </c>
      <c r="B142" s="8" t="s">
        <v>36</v>
      </c>
      <c r="C142" s="8" t="s">
        <v>36</v>
      </c>
      <c r="D142" s="8" t="s">
        <v>36</v>
      </c>
      <c r="E142" s="8" t="s">
        <v>36</v>
      </c>
      <c r="F142" s="8" t="s">
        <v>36</v>
      </c>
      <c r="G142" s="7" t="s">
        <v>190</v>
      </c>
      <c r="H142" s="7" t="s">
        <v>163</v>
      </c>
      <c r="I142" s="8" t="s">
        <v>39</v>
      </c>
      <c r="J142" s="8" t="s">
        <v>39</v>
      </c>
      <c r="K142" s="8" t="s">
        <v>36</v>
      </c>
      <c r="L142" s="8" t="s">
        <v>36</v>
      </c>
      <c r="M142" s="8" t="s">
        <v>36</v>
      </c>
      <c r="N142" s="8" t="s">
        <v>36</v>
      </c>
      <c r="O142" s="8" t="s">
        <v>36</v>
      </c>
      <c r="P142" s="8" t="s">
        <v>36</v>
      </c>
      <c r="Q142" s="8" t="s">
        <v>36</v>
      </c>
      <c r="R142" s="8" t="s">
        <v>36</v>
      </c>
      <c r="S142" s="8" t="s">
        <v>36</v>
      </c>
      <c r="T142" s="8" t="s">
        <v>36</v>
      </c>
      <c r="U142" s="8" t="s">
        <v>36</v>
      </c>
      <c r="V142" s="8" t="s">
        <v>36</v>
      </c>
    </row>
    <row r="143" spans="1:22" s="8" customFormat="1">
      <c r="A143" s="8" t="s">
        <v>248</v>
      </c>
      <c r="B143" s="8" t="s">
        <v>36</v>
      </c>
      <c r="C143" s="8" t="s">
        <v>36</v>
      </c>
      <c r="D143" s="8" t="s">
        <v>36</v>
      </c>
      <c r="E143" s="8" t="s">
        <v>36</v>
      </c>
      <c r="F143" s="8" t="s">
        <v>36</v>
      </c>
      <c r="G143" s="7" t="s">
        <v>190</v>
      </c>
      <c r="H143" s="7" t="s">
        <v>163</v>
      </c>
      <c r="I143" s="8" t="s">
        <v>39</v>
      </c>
      <c r="J143" s="8" t="s">
        <v>39</v>
      </c>
      <c r="K143" s="8" t="s">
        <v>36</v>
      </c>
      <c r="L143" s="8" t="s">
        <v>36</v>
      </c>
      <c r="M143" s="8" t="s">
        <v>36</v>
      </c>
      <c r="N143" s="8" t="s">
        <v>36</v>
      </c>
      <c r="O143" s="8" t="s">
        <v>36</v>
      </c>
      <c r="P143" s="8" t="s">
        <v>36</v>
      </c>
      <c r="Q143" s="8" t="s">
        <v>36</v>
      </c>
      <c r="R143" s="8" t="s">
        <v>36</v>
      </c>
      <c r="S143" s="8" t="s">
        <v>36</v>
      </c>
      <c r="T143" s="8" t="s">
        <v>36</v>
      </c>
      <c r="U143" s="8" t="s">
        <v>36</v>
      </c>
      <c r="V143" s="8" t="s">
        <v>36</v>
      </c>
    </row>
    <row r="144" spans="1:22" s="8" customFormat="1">
      <c r="A144" s="8" t="s">
        <v>249</v>
      </c>
      <c r="B144" s="8" t="s">
        <v>36</v>
      </c>
      <c r="C144" s="8" t="s">
        <v>36</v>
      </c>
      <c r="D144" s="8" t="s">
        <v>36</v>
      </c>
      <c r="E144" s="8" t="s">
        <v>16</v>
      </c>
      <c r="F144" s="8" t="s">
        <v>16</v>
      </c>
      <c r="G144" s="7" t="s">
        <v>190</v>
      </c>
      <c r="H144" s="8" t="s">
        <v>166</v>
      </c>
      <c r="I144" s="8" t="s">
        <v>39</v>
      </c>
      <c r="J144" s="8" t="s">
        <v>39</v>
      </c>
      <c r="K144" s="8" t="s">
        <v>36</v>
      </c>
      <c r="L144" s="8" t="s">
        <v>16</v>
      </c>
      <c r="M144" s="8" t="s">
        <v>16</v>
      </c>
      <c r="N144" s="8" t="s">
        <v>16</v>
      </c>
      <c r="O144" s="8" t="s">
        <v>16</v>
      </c>
      <c r="P144" s="8" t="s">
        <v>36</v>
      </c>
      <c r="Q144" s="8" t="s">
        <v>36</v>
      </c>
      <c r="R144" s="8" t="s">
        <v>36</v>
      </c>
      <c r="S144" s="8" t="s">
        <v>36</v>
      </c>
      <c r="T144" s="8" t="s">
        <v>36</v>
      </c>
      <c r="U144" s="8" t="s">
        <v>16</v>
      </c>
      <c r="V144" s="8" t="s">
        <v>36</v>
      </c>
    </row>
    <row r="145" spans="1:22" s="8" customFormat="1">
      <c r="A145" s="8" t="s">
        <v>88</v>
      </c>
      <c r="B145" s="8" t="s">
        <v>36</v>
      </c>
      <c r="C145" s="8" t="s">
        <v>36</v>
      </c>
      <c r="D145" s="8" t="s">
        <v>36</v>
      </c>
      <c r="E145" s="8" t="s">
        <v>36</v>
      </c>
      <c r="F145" s="8" t="s">
        <v>36</v>
      </c>
      <c r="G145" s="7" t="s">
        <v>235</v>
      </c>
      <c r="H145" s="8" t="s">
        <v>156</v>
      </c>
      <c r="I145" s="8" t="s">
        <v>39</v>
      </c>
      <c r="J145" s="8" t="s">
        <v>39</v>
      </c>
      <c r="K145" s="8" t="s">
        <v>36</v>
      </c>
      <c r="L145" s="8" t="s">
        <v>36</v>
      </c>
      <c r="M145" s="8" t="s">
        <v>36</v>
      </c>
      <c r="N145" s="8" t="s">
        <v>36</v>
      </c>
      <c r="O145" s="8" t="s">
        <v>36</v>
      </c>
      <c r="P145" s="8" t="s">
        <v>36</v>
      </c>
      <c r="Q145" s="8" t="s">
        <v>36</v>
      </c>
      <c r="R145" s="8" t="s">
        <v>36</v>
      </c>
      <c r="S145" s="8" t="s">
        <v>36</v>
      </c>
      <c r="T145" s="8" t="s">
        <v>36</v>
      </c>
      <c r="U145" s="8" t="s">
        <v>36</v>
      </c>
      <c r="V145" s="8" t="s">
        <v>36</v>
      </c>
    </row>
    <row r="146" spans="1:22" s="2" customFormat="1">
      <c r="A146" s="2" t="s">
        <v>250</v>
      </c>
      <c r="B146" s="2" t="s">
        <v>16</v>
      </c>
      <c r="C146" s="2" t="s">
        <v>36</v>
      </c>
      <c r="D146" s="2" t="s">
        <v>36</v>
      </c>
      <c r="E146" s="2" t="s">
        <v>36</v>
      </c>
      <c r="F146" s="2" t="s">
        <v>36</v>
      </c>
      <c r="G146" s="6" t="s">
        <v>235</v>
      </c>
      <c r="H146" s="2" t="s">
        <v>156</v>
      </c>
      <c r="I146" s="2" t="s">
        <v>39</v>
      </c>
      <c r="J146" s="2" t="s">
        <v>39</v>
      </c>
      <c r="K146" s="2" t="s">
        <v>16</v>
      </c>
      <c r="L146" s="2" t="s">
        <v>16</v>
      </c>
      <c r="M146" s="2" t="s">
        <v>16</v>
      </c>
      <c r="N146" s="2" t="s">
        <v>36</v>
      </c>
      <c r="O146" s="2" t="s">
        <v>36</v>
      </c>
      <c r="P146" s="2" t="s">
        <v>36</v>
      </c>
      <c r="Q146" s="2" t="s">
        <v>36</v>
      </c>
      <c r="R146" s="2" t="s">
        <v>36</v>
      </c>
      <c r="S146" s="2" t="s">
        <v>36</v>
      </c>
      <c r="T146" s="2" t="s">
        <v>36</v>
      </c>
      <c r="U146" s="2" t="s">
        <v>16</v>
      </c>
      <c r="V146" s="2" t="s">
        <v>36</v>
      </c>
    </row>
    <row r="147" spans="1:22" s="8" customFormat="1">
      <c r="A147" s="8" t="s">
        <v>251</v>
      </c>
      <c r="B147" s="8" t="s">
        <v>36</v>
      </c>
      <c r="C147" s="8" t="s">
        <v>36</v>
      </c>
      <c r="D147" s="8" t="s">
        <v>36</v>
      </c>
      <c r="E147" s="8" t="s">
        <v>36</v>
      </c>
      <c r="F147" s="8" t="s">
        <v>36</v>
      </c>
      <c r="G147" s="7" t="s">
        <v>235</v>
      </c>
      <c r="H147" s="8" t="s">
        <v>156</v>
      </c>
      <c r="I147" s="8" t="s">
        <v>39</v>
      </c>
      <c r="J147" s="8" t="s">
        <v>39</v>
      </c>
      <c r="K147" s="8" t="s">
        <v>36</v>
      </c>
      <c r="L147" s="8" t="s">
        <v>36</v>
      </c>
      <c r="M147" s="8" t="s">
        <v>36</v>
      </c>
      <c r="N147" s="8" t="s">
        <v>36</v>
      </c>
      <c r="O147" s="8" t="s">
        <v>36</v>
      </c>
      <c r="P147" s="8" t="s">
        <v>36</v>
      </c>
      <c r="Q147" s="8" t="s">
        <v>36</v>
      </c>
      <c r="R147" s="8" t="s">
        <v>36</v>
      </c>
      <c r="S147" s="8" t="s">
        <v>36</v>
      </c>
      <c r="T147" s="8" t="s">
        <v>36</v>
      </c>
      <c r="U147" s="8" t="s">
        <v>36</v>
      </c>
      <c r="V147" s="8" t="s">
        <v>36</v>
      </c>
    </row>
    <row r="148" spans="1:22" s="8" customFormat="1">
      <c r="A148" s="8" t="s">
        <v>252</v>
      </c>
      <c r="B148" s="8" t="s">
        <v>36</v>
      </c>
      <c r="C148" s="8" t="s">
        <v>36</v>
      </c>
      <c r="D148" s="8" t="s">
        <v>36</v>
      </c>
      <c r="E148" s="8" t="s">
        <v>36</v>
      </c>
      <c r="F148" s="8" t="s">
        <v>36</v>
      </c>
      <c r="G148" s="7" t="s">
        <v>235</v>
      </c>
      <c r="H148" s="8" t="s">
        <v>156</v>
      </c>
      <c r="I148" s="8" t="s">
        <v>39</v>
      </c>
      <c r="J148" s="8" t="s">
        <v>39</v>
      </c>
      <c r="K148" s="8" t="s">
        <v>36</v>
      </c>
      <c r="L148" s="8" t="s">
        <v>36</v>
      </c>
      <c r="M148" s="8" t="s">
        <v>36</v>
      </c>
      <c r="N148" s="8" t="s">
        <v>36</v>
      </c>
      <c r="O148" s="8" t="s">
        <v>36</v>
      </c>
      <c r="P148" s="8" t="s">
        <v>36</v>
      </c>
      <c r="Q148" s="8" t="s">
        <v>36</v>
      </c>
      <c r="R148" s="8" t="s">
        <v>36</v>
      </c>
      <c r="S148" s="8" t="s">
        <v>36</v>
      </c>
      <c r="T148" s="8" t="s">
        <v>36</v>
      </c>
      <c r="U148" s="8" t="s">
        <v>36</v>
      </c>
      <c r="V148" s="8" t="s">
        <v>36</v>
      </c>
    </row>
    <row r="149" spans="1:22" s="2" customFormat="1">
      <c r="A149" s="2" t="s">
        <v>253</v>
      </c>
      <c r="B149" s="2" t="s">
        <v>16</v>
      </c>
      <c r="C149" s="2" t="s">
        <v>36</v>
      </c>
      <c r="D149" s="2" t="s">
        <v>36</v>
      </c>
      <c r="E149" s="2" t="s">
        <v>36</v>
      </c>
      <c r="F149" s="2" t="s">
        <v>36</v>
      </c>
      <c r="G149" s="6" t="s">
        <v>235</v>
      </c>
      <c r="H149" s="2" t="s">
        <v>156</v>
      </c>
      <c r="I149" s="2" t="s">
        <v>39</v>
      </c>
      <c r="J149" s="2" t="s">
        <v>39</v>
      </c>
      <c r="K149" s="2" t="s">
        <v>36</v>
      </c>
      <c r="L149" s="2" t="s">
        <v>36</v>
      </c>
      <c r="M149" s="2" t="s">
        <v>16</v>
      </c>
      <c r="N149" s="2" t="s">
        <v>16</v>
      </c>
      <c r="O149" s="2" t="s">
        <v>16</v>
      </c>
      <c r="P149" s="2" t="s">
        <v>16</v>
      </c>
      <c r="Q149" s="2" t="s">
        <v>16</v>
      </c>
      <c r="R149" s="2" t="s">
        <v>36</v>
      </c>
      <c r="S149" s="2" t="s">
        <v>36</v>
      </c>
      <c r="T149" s="2" t="s">
        <v>16</v>
      </c>
      <c r="U149" s="2" t="s">
        <v>36</v>
      </c>
      <c r="V149" s="2" t="s">
        <v>36</v>
      </c>
    </row>
    <row r="150" spans="1:22" s="8" customFormat="1">
      <c r="A150" s="8" t="s">
        <v>254</v>
      </c>
      <c r="B150" s="8" t="s">
        <v>36</v>
      </c>
      <c r="C150" s="8" t="s">
        <v>36</v>
      </c>
      <c r="D150" s="8" t="s">
        <v>36</v>
      </c>
      <c r="E150" s="8" t="s">
        <v>36</v>
      </c>
      <c r="F150" s="8" t="s">
        <v>36</v>
      </c>
      <c r="G150" s="7" t="s">
        <v>235</v>
      </c>
      <c r="H150" s="8" t="s">
        <v>156</v>
      </c>
      <c r="I150" s="8" t="s">
        <v>39</v>
      </c>
      <c r="J150" s="8" t="s">
        <v>39</v>
      </c>
      <c r="K150" s="8" t="s">
        <v>36</v>
      </c>
      <c r="L150" s="8" t="s">
        <v>36</v>
      </c>
      <c r="M150" s="8" t="s">
        <v>36</v>
      </c>
      <c r="N150" s="8" t="s">
        <v>36</v>
      </c>
      <c r="O150" s="8" t="s">
        <v>36</v>
      </c>
      <c r="P150" s="8" t="s">
        <v>36</v>
      </c>
      <c r="Q150" s="8" t="s">
        <v>36</v>
      </c>
      <c r="R150" s="8" t="s">
        <v>36</v>
      </c>
      <c r="S150" s="8" t="s">
        <v>36</v>
      </c>
      <c r="T150" s="8" t="s">
        <v>36</v>
      </c>
      <c r="U150" s="8" t="s">
        <v>36</v>
      </c>
      <c r="V150" s="8" t="s">
        <v>36</v>
      </c>
    </row>
    <row r="151" spans="1:22" s="8" customFormat="1">
      <c r="A151" s="8" t="s">
        <v>255</v>
      </c>
      <c r="B151" s="8" t="s">
        <v>36</v>
      </c>
      <c r="C151" s="8" t="s">
        <v>36</v>
      </c>
      <c r="D151" s="8" t="s">
        <v>36</v>
      </c>
      <c r="E151" s="8" t="s">
        <v>36</v>
      </c>
      <c r="F151" s="8" t="s">
        <v>36</v>
      </c>
      <c r="G151" s="7" t="s">
        <v>235</v>
      </c>
      <c r="H151" s="8" t="s">
        <v>156</v>
      </c>
      <c r="I151" s="8" t="s">
        <v>39</v>
      </c>
      <c r="J151" s="8" t="s">
        <v>39</v>
      </c>
      <c r="K151" s="8" t="s">
        <v>36</v>
      </c>
      <c r="L151" s="8" t="s">
        <v>36</v>
      </c>
      <c r="M151" s="8" t="s">
        <v>36</v>
      </c>
      <c r="N151" s="8" t="s">
        <v>36</v>
      </c>
      <c r="O151" s="8" t="s">
        <v>36</v>
      </c>
      <c r="P151" s="8" t="s">
        <v>36</v>
      </c>
      <c r="Q151" s="8" t="s">
        <v>36</v>
      </c>
      <c r="R151" s="8" t="s">
        <v>36</v>
      </c>
      <c r="S151" s="8" t="s">
        <v>36</v>
      </c>
      <c r="T151" s="8" t="s">
        <v>36</v>
      </c>
      <c r="U151" s="8" t="s">
        <v>36</v>
      </c>
      <c r="V151" s="8" t="s">
        <v>36</v>
      </c>
    </row>
    <row r="152" spans="1:22" s="8" customFormat="1">
      <c r="A152" s="8" t="s">
        <v>256</v>
      </c>
      <c r="B152" s="8" t="s">
        <v>36</v>
      </c>
      <c r="C152" s="8" t="s">
        <v>36</v>
      </c>
      <c r="D152" s="8" t="s">
        <v>36</v>
      </c>
      <c r="E152" s="8" t="s">
        <v>36</v>
      </c>
      <c r="F152" s="8" t="s">
        <v>36</v>
      </c>
      <c r="G152" s="7" t="s">
        <v>235</v>
      </c>
      <c r="H152" s="8" t="s">
        <v>154</v>
      </c>
      <c r="I152" s="8" t="s">
        <v>39</v>
      </c>
      <c r="J152" s="8" t="s">
        <v>39</v>
      </c>
      <c r="K152" s="8" t="s">
        <v>36</v>
      </c>
      <c r="L152" s="8" t="s">
        <v>36</v>
      </c>
      <c r="M152" s="8" t="s">
        <v>36</v>
      </c>
      <c r="N152" s="8" t="s">
        <v>36</v>
      </c>
      <c r="O152" s="8" t="s">
        <v>36</v>
      </c>
      <c r="P152" s="8" t="s">
        <v>36</v>
      </c>
      <c r="Q152" s="8" t="s">
        <v>36</v>
      </c>
      <c r="R152" s="8" t="s">
        <v>36</v>
      </c>
      <c r="S152" s="8" t="s">
        <v>36</v>
      </c>
      <c r="T152" s="8" t="s">
        <v>36</v>
      </c>
      <c r="U152" s="8" t="s">
        <v>36</v>
      </c>
      <c r="V152" s="8" t="s">
        <v>36</v>
      </c>
    </row>
    <row r="153" spans="1:22" s="8" customFormat="1">
      <c r="A153" s="8" t="s">
        <v>257</v>
      </c>
      <c r="B153" s="8" t="s">
        <v>36</v>
      </c>
      <c r="C153" s="8" t="s">
        <v>36</v>
      </c>
      <c r="D153" s="8" t="s">
        <v>36</v>
      </c>
      <c r="E153" s="8" t="s">
        <v>36</v>
      </c>
      <c r="F153" s="8" t="s">
        <v>36</v>
      </c>
      <c r="G153" s="7" t="s">
        <v>235</v>
      </c>
      <c r="H153" s="8" t="s">
        <v>154</v>
      </c>
      <c r="I153" s="8" t="s">
        <v>39</v>
      </c>
      <c r="J153" s="8" t="s">
        <v>39</v>
      </c>
      <c r="K153" s="8" t="s">
        <v>36</v>
      </c>
      <c r="L153" s="8" t="s">
        <v>36</v>
      </c>
      <c r="M153" s="8" t="s">
        <v>36</v>
      </c>
      <c r="N153" s="8" t="s">
        <v>36</v>
      </c>
      <c r="O153" s="8" t="s">
        <v>36</v>
      </c>
      <c r="P153" s="8" t="s">
        <v>36</v>
      </c>
      <c r="Q153" s="8" t="s">
        <v>36</v>
      </c>
      <c r="R153" s="8" t="s">
        <v>36</v>
      </c>
      <c r="S153" s="8" t="s">
        <v>36</v>
      </c>
      <c r="T153" s="8" t="s">
        <v>36</v>
      </c>
      <c r="U153" s="8" t="s">
        <v>36</v>
      </c>
      <c r="V153" s="8" t="s">
        <v>36</v>
      </c>
    </row>
    <row r="154" spans="1:22" s="2" customFormat="1">
      <c r="A154" s="2" t="s">
        <v>258</v>
      </c>
      <c r="B154" s="2" t="s">
        <v>16</v>
      </c>
      <c r="C154" s="2" t="s">
        <v>36</v>
      </c>
      <c r="D154" s="2" t="s">
        <v>36</v>
      </c>
      <c r="E154" s="2" t="s">
        <v>36</v>
      </c>
      <c r="F154" s="2" t="s">
        <v>36</v>
      </c>
      <c r="G154" s="6" t="s">
        <v>235</v>
      </c>
      <c r="H154" s="2" t="s">
        <v>155</v>
      </c>
      <c r="I154" s="2" t="s">
        <v>39</v>
      </c>
      <c r="J154" s="2" t="s">
        <v>39</v>
      </c>
      <c r="K154" s="2" t="s">
        <v>36</v>
      </c>
      <c r="L154" s="2" t="s">
        <v>16</v>
      </c>
      <c r="M154" s="2" t="s">
        <v>16</v>
      </c>
      <c r="N154" s="2" t="s">
        <v>16</v>
      </c>
      <c r="O154" s="2" t="s">
        <v>36</v>
      </c>
      <c r="P154" s="2" t="s">
        <v>36</v>
      </c>
      <c r="Q154" s="2" t="s">
        <v>36</v>
      </c>
      <c r="R154" s="2" t="s">
        <v>16</v>
      </c>
      <c r="S154" s="2" t="s">
        <v>36</v>
      </c>
      <c r="T154" s="2" t="s">
        <v>36</v>
      </c>
      <c r="U154" s="2" t="s">
        <v>16</v>
      </c>
      <c r="V154" s="2" t="s">
        <v>36</v>
      </c>
    </row>
    <row r="155" spans="1:22" s="8" customFormat="1">
      <c r="A155" s="8" t="s">
        <v>259</v>
      </c>
      <c r="B155" s="8" t="s">
        <v>36</v>
      </c>
      <c r="C155" s="8" t="s">
        <v>36</v>
      </c>
      <c r="D155" s="8" t="s">
        <v>36</v>
      </c>
      <c r="E155" s="8" t="s">
        <v>36</v>
      </c>
      <c r="F155" s="8" t="s">
        <v>36</v>
      </c>
      <c r="G155" s="7" t="s">
        <v>235</v>
      </c>
      <c r="H155" s="8" t="s">
        <v>155</v>
      </c>
      <c r="I155" s="8" t="s">
        <v>39</v>
      </c>
      <c r="J155" s="8" t="s">
        <v>39</v>
      </c>
      <c r="K155" s="8" t="s">
        <v>36</v>
      </c>
      <c r="L155" s="8" t="s">
        <v>36</v>
      </c>
      <c r="M155" s="8" t="s">
        <v>36</v>
      </c>
      <c r="N155" s="8" t="s">
        <v>36</v>
      </c>
      <c r="O155" s="8" t="s">
        <v>36</v>
      </c>
      <c r="P155" s="8" t="s">
        <v>36</v>
      </c>
      <c r="Q155" s="8" t="s">
        <v>36</v>
      </c>
      <c r="R155" s="8" t="s">
        <v>36</v>
      </c>
      <c r="S155" s="8" t="s">
        <v>36</v>
      </c>
      <c r="T155" s="8" t="s">
        <v>36</v>
      </c>
      <c r="U155" s="8" t="s">
        <v>36</v>
      </c>
      <c r="V155" s="8" t="s">
        <v>36</v>
      </c>
    </row>
    <row r="156" spans="1:22" s="8" customFormat="1">
      <c r="A156" s="8" t="s">
        <v>201</v>
      </c>
      <c r="B156" s="8" t="s">
        <v>36</v>
      </c>
      <c r="C156" s="8" t="s">
        <v>36</v>
      </c>
      <c r="D156" s="8" t="s">
        <v>36</v>
      </c>
      <c r="E156" s="8" t="s">
        <v>36</v>
      </c>
      <c r="F156" s="8" t="s">
        <v>36</v>
      </c>
      <c r="G156" s="7" t="s">
        <v>235</v>
      </c>
      <c r="H156" s="8" t="s">
        <v>155</v>
      </c>
      <c r="I156" s="8" t="s">
        <v>39</v>
      </c>
      <c r="J156" s="8" t="s">
        <v>39</v>
      </c>
      <c r="K156" s="8" t="s">
        <v>36</v>
      </c>
      <c r="L156" s="8" t="s">
        <v>36</v>
      </c>
      <c r="M156" s="8" t="s">
        <v>36</v>
      </c>
      <c r="N156" s="8" t="s">
        <v>36</v>
      </c>
      <c r="O156" s="8" t="s">
        <v>36</v>
      </c>
      <c r="P156" s="8" t="s">
        <v>36</v>
      </c>
      <c r="Q156" s="8" t="s">
        <v>36</v>
      </c>
      <c r="R156" s="8" t="s">
        <v>36</v>
      </c>
      <c r="S156" s="8" t="s">
        <v>36</v>
      </c>
      <c r="T156" s="8" t="s">
        <v>36</v>
      </c>
      <c r="U156" s="8" t="s">
        <v>36</v>
      </c>
      <c r="V156" s="8" t="s">
        <v>36</v>
      </c>
    </row>
    <row r="157" spans="1:22" s="2" customFormat="1">
      <c r="A157" s="2" t="s">
        <v>260</v>
      </c>
      <c r="B157" s="2" t="s">
        <v>16</v>
      </c>
      <c r="C157" s="2" t="s">
        <v>36</v>
      </c>
      <c r="D157" s="2" t="s">
        <v>36</v>
      </c>
      <c r="E157" s="2" t="s">
        <v>36</v>
      </c>
      <c r="F157" s="2" t="s">
        <v>36</v>
      </c>
      <c r="G157" s="6" t="s">
        <v>235</v>
      </c>
      <c r="H157" s="2" t="s">
        <v>155</v>
      </c>
      <c r="I157" s="2" t="s">
        <v>39</v>
      </c>
      <c r="J157" s="2" t="s">
        <v>39</v>
      </c>
      <c r="K157" s="2" t="s">
        <v>36</v>
      </c>
      <c r="L157" s="2" t="s">
        <v>36</v>
      </c>
      <c r="M157" s="2" t="s">
        <v>16</v>
      </c>
      <c r="N157" s="2" t="s">
        <v>36</v>
      </c>
      <c r="O157" s="2" t="s">
        <v>36</v>
      </c>
      <c r="P157" s="2" t="s">
        <v>36</v>
      </c>
      <c r="Q157" s="2" t="s">
        <v>36</v>
      </c>
      <c r="R157" s="2" t="s">
        <v>16</v>
      </c>
      <c r="S157" s="2" t="s">
        <v>36</v>
      </c>
      <c r="T157" s="2" t="s">
        <v>16</v>
      </c>
      <c r="U157" s="2" t="s">
        <v>36</v>
      </c>
      <c r="V157" s="2" t="s">
        <v>36</v>
      </c>
    </row>
    <row r="158" spans="1:22" s="8" customFormat="1">
      <c r="A158" s="8" t="s">
        <v>261</v>
      </c>
      <c r="B158" s="8" t="s">
        <v>36</v>
      </c>
      <c r="C158" s="8" t="s">
        <v>36</v>
      </c>
      <c r="D158" s="8" t="s">
        <v>36</v>
      </c>
      <c r="E158" s="8" t="s">
        <v>36</v>
      </c>
      <c r="F158" s="8" t="s">
        <v>36</v>
      </c>
      <c r="G158" s="7" t="s">
        <v>235</v>
      </c>
      <c r="H158" s="8" t="s">
        <v>155</v>
      </c>
      <c r="I158" s="8" t="s">
        <v>39</v>
      </c>
      <c r="J158" s="8" t="s">
        <v>39</v>
      </c>
      <c r="K158" s="8" t="s">
        <v>36</v>
      </c>
      <c r="L158" s="8" t="s">
        <v>36</v>
      </c>
      <c r="M158" s="8" t="s">
        <v>36</v>
      </c>
      <c r="N158" s="8" t="s">
        <v>36</v>
      </c>
      <c r="O158" s="8" t="s">
        <v>36</v>
      </c>
      <c r="P158" s="8" t="s">
        <v>36</v>
      </c>
      <c r="Q158" s="8" t="s">
        <v>36</v>
      </c>
      <c r="R158" s="8" t="s">
        <v>36</v>
      </c>
      <c r="S158" s="8" t="s">
        <v>36</v>
      </c>
      <c r="T158" s="8" t="s">
        <v>36</v>
      </c>
      <c r="U158" s="8" t="s">
        <v>36</v>
      </c>
      <c r="V158" s="8" t="s">
        <v>36</v>
      </c>
    </row>
    <row r="159" spans="1:22" s="8" customFormat="1">
      <c r="A159" s="8" t="s">
        <v>262</v>
      </c>
      <c r="B159" s="8" t="s">
        <v>36</v>
      </c>
      <c r="C159" s="8" t="s">
        <v>36</v>
      </c>
      <c r="D159" s="8" t="s">
        <v>36</v>
      </c>
      <c r="E159" s="8" t="s">
        <v>36</v>
      </c>
      <c r="F159" s="8" t="s">
        <v>36</v>
      </c>
      <c r="G159" s="7" t="s">
        <v>235</v>
      </c>
      <c r="H159" s="8" t="s">
        <v>155</v>
      </c>
      <c r="I159" s="8" t="s">
        <v>39</v>
      </c>
      <c r="J159" s="8" t="s">
        <v>39</v>
      </c>
      <c r="K159" s="8" t="s">
        <v>36</v>
      </c>
      <c r="L159" s="8" t="s">
        <v>36</v>
      </c>
      <c r="M159" s="8" t="s">
        <v>36</v>
      </c>
      <c r="N159" s="8" t="s">
        <v>36</v>
      </c>
      <c r="O159" s="8" t="s">
        <v>36</v>
      </c>
      <c r="P159" s="8" t="s">
        <v>36</v>
      </c>
      <c r="Q159" s="8" t="s">
        <v>36</v>
      </c>
      <c r="R159" s="8" t="s">
        <v>36</v>
      </c>
      <c r="S159" s="8" t="s">
        <v>36</v>
      </c>
      <c r="T159" s="8" t="s">
        <v>36</v>
      </c>
      <c r="U159" s="8" t="s">
        <v>36</v>
      </c>
      <c r="V159" s="8" t="s">
        <v>36</v>
      </c>
    </row>
    <row r="160" spans="1:22" s="2" customFormat="1">
      <c r="A160" s="2" t="s">
        <v>263</v>
      </c>
      <c r="B160" s="2" t="s">
        <v>16</v>
      </c>
      <c r="C160" s="2" t="s">
        <v>36</v>
      </c>
      <c r="D160" s="2" t="s">
        <v>36</v>
      </c>
      <c r="E160" s="2" t="s">
        <v>36</v>
      </c>
      <c r="F160" s="2" t="s">
        <v>36</v>
      </c>
      <c r="G160" s="6" t="s">
        <v>235</v>
      </c>
      <c r="H160" s="2" t="s">
        <v>155</v>
      </c>
      <c r="I160" s="2" t="s">
        <v>39</v>
      </c>
      <c r="J160" s="2" t="s">
        <v>39</v>
      </c>
      <c r="K160" s="2" t="s">
        <v>36</v>
      </c>
      <c r="L160" s="2" t="s">
        <v>36</v>
      </c>
      <c r="M160" s="2" t="s">
        <v>16</v>
      </c>
      <c r="N160" s="2" t="s">
        <v>36</v>
      </c>
      <c r="O160" s="2" t="s">
        <v>16</v>
      </c>
      <c r="P160" s="2" t="s">
        <v>36</v>
      </c>
      <c r="Q160" s="2" t="s">
        <v>36</v>
      </c>
      <c r="R160" s="2" t="s">
        <v>36</v>
      </c>
      <c r="S160" s="2" t="s">
        <v>16</v>
      </c>
      <c r="T160" s="2" t="s">
        <v>16</v>
      </c>
      <c r="U160" s="2" t="s">
        <v>36</v>
      </c>
      <c r="V160" s="2" t="s">
        <v>36</v>
      </c>
    </row>
    <row r="161" spans="1:22" s="2" customFormat="1">
      <c r="A161" s="2" t="s">
        <v>264</v>
      </c>
      <c r="B161" s="2" t="s">
        <v>16</v>
      </c>
      <c r="C161" s="2" t="s">
        <v>36</v>
      </c>
      <c r="D161" s="2" t="s">
        <v>36</v>
      </c>
      <c r="E161" s="2" t="s">
        <v>36</v>
      </c>
      <c r="F161" s="2" t="s">
        <v>36</v>
      </c>
      <c r="G161" s="6" t="s">
        <v>235</v>
      </c>
      <c r="H161" s="2" t="s">
        <v>155</v>
      </c>
      <c r="I161" s="2" t="s">
        <v>39</v>
      </c>
      <c r="J161" s="2" t="s">
        <v>39</v>
      </c>
      <c r="K161" s="2" t="s">
        <v>16</v>
      </c>
      <c r="L161" s="2" t="s">
        <v>16</v>
      </c>
      <c r="M161" s="2" t="s">
        <v>36</v>
      </c>
      <c r="N161" s="2" t="s">
        <v>36</v>
      </c>
      <c r="O161" s="2" t="s">
        <v>36</v>
      </c>
      <c r="P161" s="2" t="s">
        <v>36</v>
      </c>
      <c r="Q161" s="2" t="s">
        <v>36</v>
      </c>
      <c r="R161" s="2" t="s">
        <v>36</v>
      </c>
      <c r="S161" s="2" t="s">
        <v>16</v>
      </c>
      <c r="T161" s="2" t="s">
        <v>16</v>
      </c>
      <c r="U161" s="2" t="s">
        <v>36</v>
      </c>
      <c r="V161" s="2" t="s">
        <v>36</v>
      </c>
    </row>
    <row r="162" spans="1:22" s="8" customFormat="1">
      <c r="A162" s="8" t="s">
        <v>265</v>
      </c>
      <c r="B162" s="8" t="s">
        <v>36</v>
      </c>
      <c r="C162" s="8" t="s">
        <v>36</v>
      </c>
      <c r="D162" s="8" t="s">
        <v>36</v>
      </c>
      <c r="E162" s="8" t="s">
        <v>36</v>
      </c>
      <c r="F162" s="8" t="s">
        <v>36</v>
      </c>
      <c r="G162" s="7" t="s">
        <v>235</v>
      </c>
      <c r="H162" s="8" t="s">
        <v>153</v>
      </c>
      <c r="I162" s="8" t="s">
        <v>39</v>
      </c>
      <c r="J162" s="8" t="s">
        <v>39</v>
      </c>
      <c r="K162" s="8" t="s">
        <v>36</v>
      </c>
      <c r="L162" s="8" t="s">
        <v>36</v>
      </c>
      <c r="M162" s="8" t="s">
        <v>36</v>
      </c>
      <c r="N162" s="8" t="s">
        <v>36</v>
      </c>
      <c r="O162" s="8" t="s">
        <v>36</v>
      </c>
      <c r="P162" s="8" t="s">
        <v>36</v>
      </c>
      <c r="Q162" s="8" t="s">
        <v>36</v>
      </c>
      <c r="R162" s="8" t="s">
        <v>36</v>
      </c>
      <c r="S162" s="8" t="s">
        <v>36</v>
      </c>
      <c r="T162" s="8" t="s">
        <v>36</v>
      </c>
      <c r="U162" s="8" t="s">
        <v>36</v>
      </c>
      <c r="V162" s="8" t="s">
        <v>36</v>
      </c>
    </row>
    <row r="163" spans="1:22" s="8" customFormat="1">
      <c r="A163" s="8" t="s">
        <v>266</v>
      </c>
      <c r="B163" s="8" t="s">
        <v>36</v>
      </c>
      <c r="C163" s="8" t="s">
        <v>36</v>
      </c>
      <c r="D163" s="8" t="s">
        <v>36</v>
      </c>
      <c r="E163" s="8" t="s">
        <v>36</v>
      </c>
      <c r="F163" s="8" t="s">
        <v>36</v>
      </c>
      <c r="G163" s="7" t="s">
        <v>235</v>
      </c>
      <c r="H163" s="8" t="s">
        <v>153</v>
      </c>
      <c r="I163" s="8" t="s">
        <v>39</v>
      </c>
      <c r="J163" s="8" t="s">
        <v>39</v>
      </c>
      <c r="K163" s="8" t="s">
        <v>36</v>
      </c>
      <c r="L163" s="8" t="s">
        <v>36</v>
      </c>
      <c r="M163" s="8" t="s">
        <v>36</v>
      </c>
      <c r="N163" s="8" t="s">
        <v>36</v>
      </c>
      <c r="O163" s="8" t="s">
        <v>36</v>
      </c>
      <c r="P163" s="8" t="s">
        <v>36</v>
      </c>
      <c r="Q163" s="8" t="s">
        <v>36</v>
      </c>
      <c r="R163" s="8" t="s">
        <v>36</v>
      </c>
      <c r="S163" s="8" t="s">
        <v>36</v>
      </c>
      <c r="T163" s="8" t="s">
        <v>36</v>
      </c>
      <c r="U163" s="8" t="s">
        <v>36</v>
      </c>
      <c r="V163" s="8" t="s">
        <v>36</v>
      </c>
    </row>
    <row r="164" spans="1:22" s="8" customFormat="1">
      <c r="A164" s="8" t="s">
        <v>267</v>
      </c>
      <c r="B164" s="8" t="s">
        <v>36</v>
      </c>
      <c r="C164" s="8" t="s">
        <v>36</v>
      </c>
      <c r="D164" s="8" t="s">
        <v>36</v>
      </c>
      <c r="E164" s="8" t="s">
        <v>36</v>
      </c>
      <c r="F164" s="8" t="s">
        <v>36</v>
      </c>
      <c r="G164" s="7" t="s">
        <v>235</v>
      </c>
      <c r="H164" s="8" t="s">
        <v>153</v>
      </c>
      <c r="I164" s="8" t="s">
        <v>39</v>
      </c>
      <c r="J164" s="8" t="s">
        <v>39</v>
      </c>
      <c r="K164" s="8" t="s">
        <v>36</v>
      </c>
      <c r="L164" s="8" t="s">
        <v>36</v>
      </c>
      <c r="M164" s="8" t="s">
        <v>36</v>
      </c>
      <c r="N164" s="8" t="s">
        <v>36</v>
      </c>
      <c r="O164" s="8" t="s">
        <v>36</v>
      </c>
      <c r="P164" s="8" t="s">
        <v>36</v>
      </c>
      <c r="Q164" s="8" t="s">
        <v>36</v>
      </c>
      <c r="R164" s="8" t="s">
        <v>36</v>
      </c>
      <c r="S164" s="8" t="s">
        <v>36</v>
      </c>
      <c r="T164" s="8" t="s">
        <v>36</v>
      </c>
      <c r="U164" s="8" t="s">
        <v>36</v>
      </c>
      <c r="V164" s="8" t="s">
        <v>36</v>
      </c>
    </row>
    <row r="165" spans="1:22" s="2" customFormat="1">
      <c r="A165" s="2" t="s">
        <v>268</v>
      </c>
      <c r="B165" s="2" t="s">
        <v>16</v>
      </c>
      <c r="C165" s="2" t="s">
        <v>36</v>
      </c>
      <c r="D165" s="2" t="s">
        <v>36</v>
      </c>
      <c r="E165" s="2" t="s">
        <v>36</v>
      </c>
      <c r="F165" s="2" t="s">
        <v>36</v>
      </c>
      <c r="G165" s="6" t="s">
        <v>235</v>
      </c>
      <c r="H165" s="2" t="s">
        <v>153</v>
      </c>
      <c r="I165" s="2" t="s">
        <v>39</v>
      </c>
      <c r="J165" s="2" t="s">
        <v>39</v>
      </c>
      <c r="K165" s="2" t="s">
        <v>36</v>
      </c>
      <c r="L165" s="2" t="s">
        <v>36</v>
      </c>
      <c r="M165" s="2" t="s">
        <v>16</v>
      </c>
      <c r="N165" s="2" t="s">
        <v>16</v>
      </c>
      <c r="O165" s="2" t="s">
        <v>16</v>
      </c>
      <c r="P165" s="2" t="s">
        <v>16</v>
      </c>
      <c r="Q165" s="2" t="s">
        <v>36</v>
      </c>
      <c r="R165" s="2" t="s">
        <v>36</v>
      </c>
      <c r="S165" s="2" t="s">
        <v>36</v>
      </c>
      <c r="T165" s="2" t="s">
        <v>16</v>
      </c>
      <c r="U165" s="2" t="s">
        <v>36</v>
      </c>
      <c r="V165" s="2" t="s">
        <v>36</v>
      </c>
    </row>
    <row r="166" spans="1:22" s="2" customFormat="1">
      <c r="A166" s="2" t="s">
        <v>269</v>
      </c>
      <c r="B166" s="2" t="s">
        <v>16</v>
      </c>
      <c r="C166" s="2" t="s">
        <v>36</v>
      </c>
      <c r="D166" s="2" t="s">
        <v>36</v>
      </c>
      <c r="E166" s="2" t="s">
        <v>36</v>
      </c>
      <c r="F166" s="2" t="s">
        <v>36</v>
      </c>
      <c r="G166" s="6" t="s">
        <v>235</v>
      </c>
      <c r="H166" s="2" t="s">
        <v>153</v>
      </c>
      <c r="I166" s="2" t="s">
        <v>39</v>
      </c>
      <c r="J166" s="2" t="s">
        <v>39</v>
      </c>
      <c r="K166" s="2" t="s">
        <v>16</v>
      </c>
      <c r="L166" s="2" t="s">
        <v>16</v>
      </c>
      <c r="M166" s="2" t="s">
        <v>16</v>
      </c>
      <c r="N166" s="2" t="s">
        <v>36</v>
      </c>
      <c r="O166" s="2" t="s">
        <v>36</v>
      </c>
      <c r="P166" s="2" t="s">
        <v>36</v>
      </c>
      <c r="Q166" s="2" t="s">
        <v>36</v>
      </c>
      <c r="R166" s="2" t="s">
        <v>36</v>
      </c>
      <c r="S166" s="2" t="s">
        <v>36</v>
      </c>
      <c r="T166" s="2" t="s">
        <v>36</v>
      </c>
      <c r="U166" s="2" t="s">
        <v>36</v>
      </c>
      <c r="V166" s="2" t="s">
        <v>16</v>
      </c>
    </row>
    <row r="167" spans="1:22" s="2" customFormat="1">
      <c r="A167" s="2" t="s">
        <v>270</v>
      </c>
      <c r="B167" s="2" t="s">
        <v>16</v>
      </c>
      <c r="C167" s="2" t="s">
        <v>36</v>
      </c>
      <c r="D167" s="2" t="s">
        <v>36</v>
      </c>
      <c r="E167" s="2" t="s">
        <v>36</v>
      </c>
      <c r="F167" s="2" t="s">
        <v>36</v>
      </c>
      <c r="G167" s="6" t="s">
        <v>235</v>
      </c>
      <c r="H167" s="2" t="s">
        <v>152</v>
      </c>
      <c r="I167" s="2" t="s">
        <v>39</v>
      </c>
      <c r="J167" s="2" t="s">
        <v>39</v>
      </c>
      <c r="K167" s="2" t="s">
        <v>36</v>
      </c>
      <c r="L167" s="2" t="s">
        <v>36</v>
      </c>
      <c r="M167" s="2" t="s">
        <v>16</v>
      </c>
      <c r="N167" s="2" t="s">
        <v>36</v>
      </c>
      <c r="O167" s="2" t="s">
        <v>36</v>
      </c>
      <c r="P167" s="2" t="s">
        <v>36</v>
      </c>
      <c r="Q167" s="2" t="s">
        <v>36</v>
      </c>
      <c r="R167" s="2" t="s">
        <v>16</v>
      </c>
      <c r="S167" s="2" t="s">
        <v>36</v>
      </c>
      <c r="T167" s="2" t="s">
        <v>36</v>
      </c>
      <c r="U167" s="2" t="s">
        <v>16</v>
      </c>
      <c r="V167" s="2" t="s">
        <v>36</v>
      </c>
    </row>
    <row r="168" spans="1:22" s="8" customFormat="1">
      <c r="A168" s="8" t="s">
        <v>271</v>
      </c>
      <c r="B168" s="8" t="s">
        <v>36</v>
      </c>
      <c r="C168" s="8" t="s">
        <v>36</v>
      </c>
      <c r="D168" s="8" t="s">
        <v>36</v>
      </c>
      <c r="E168" s="8" t="s">
        <v>36</v>
      </c>
      <c r="F168" s="8" t="s">
        <v>36</v>
      </c>
      <c r="G168" s="7" t="s">
        <v>235</v>
      </c>
      <c r="H168" s="8" t="s">
        <v>152</v>
      </c>
      <c r="I168" s="8" t="s">
        <v>39</v>
      </c>
      <c r="J168" s="8" t="s">
        <v>39</v>
      </c>
      <c r="K168" s="8" t="s">
        <v>36</v>
      </c>
      <c r="L168" s="8" t="s">
        <v>36</v>
      </c>
      <c r="M168" s="8" t="s">
        <v>36</v>
      </c>
      <c r="N168" s="8" t="s">
        <v>36</v>
      </c>
      <c r="O168" s="8" t="s">
        <v>36</v>
      </c>
      <c r="P168" s="8" t="s">
        <v>36</v>
      </c>
      <c r="Q168" s="8" t="s">
        <v>36</v>
      </c>
      <c r="R168" s="8" t="s">
        <v>36</v>
      </c>
      <c r="S168" s="8" t="s">
        <v>36</v>
      </c>
      <c r="T168" s="8" t="s">
        <v>36</v>
      </c>
      <c r="U168" s="8" t="s">
        <v>36</v>
      </c>
      <c r="V168" s="8" t="s">
        <v>36</v>
      </c>
    </row>
    <row r="169" spans="1:22" s="8" customFormat="1">
      <c r="A169" s="8" t="s">
        <v>272</v>
      </c>
      <c r="B169" s="8" t="s">
        <v>36</v>
      </c>
      <c r="C169" s="8" t="s">
        <v>36</v>
      </c>
      <c r="D169" s="8" t="s">
        <v>36</v>
      </c>
      <c r="E169" s="8" t="s">
        <v>36</v>
      </c>
      <c r="F169" s="8" t="s">
        <v>36</v>
      </c>
      <c r="G169" s="7" t="s">
        <v>235</v>
      </c>
      <c r="H169" s="8" t="s">
        <v>152</v>
      </c>
      <c r="I169" s="8" t="s">
        <v>39</v>
      </c>
      <c r="J169" s="8" t="s">
        <v>39</v>
      </c>
      <c r="K169" s="8" t="s">
        <v>36</v>
      </c>
      <c r="L169" s="8" t="s">
        <v>36</v>
      </c>
      <c r="M169" s="8" t="s">
        <v>36</v>
      </c>
      <c r="N169" s="8" t="s">
        <v>36</v>
      </c>
      <c r="O169" s="8" t="s">
        <v>36</v>
      </c>
      <c r="P169" s="8" t="s">
        <v>36</v>
      </c>
      <c r="Q169" s="8" t="s">
        <v>36</v>
      </c>
      <c r="R169" s="8" t="s">
        <v>36</v>
      </c>
      <c r="S169" s="8" t="s">
        <v>36</v>
      </c>
      <c r="T169" s="8" t="s">
        <v>36</v>
      </c>
      <c r="U169" s="8" t="s">
        <v>36</v>
      </c>
      <c r="V169" s="8" t="s">
        <v>36</v>
      </c>
    </row>
    <row r="170" spans="1:22" s="2" customFormat="1">
      <c r="A170" s="2" t="s">
        <v>273</v>
      </c>
      <c r="B170" s="2" t="s">
        <v>16</v>
      </c>
      <c r="C170" s="2" t="s">
        <v>36</v>
      </c>
      <c r="D170" s="2" t="s">
        <v>36</v>
      </c>
      <c r="E170" s="2" t="s">
        <v>36</v>
      </c>
      <c r="F170" s="2" t="s">
        <v>36</v>
      </c>
      <c r="G170" s="6" t="s">
        <v>235</v>
      </c>
      <c r="H170" s="2" t="s">
        <v>152</v>
      </c>
      <c r="I170" s="2" t="s">
        <v>39</v>
      </c>
      <c r="J170" s="2" t="s">
        <v>39</v>
      </c>
      <c r="K170" s="2" t="s">
        <v>36</v>
      </c>
      <c r="L170" s="2" t="s">
        <v>36</v>
      </c>
      <c r="M170" s="2" t="s">
        <v>16</v>
      </c>
      <c r="N170" s="2" t="s">
        <v>36</v>
      </c>
      <c r="O170" s="2" t="s">
        <v>36</v>
      </c>
      <c r="P170" s="2" t="s">
        <v>36</v>
      </c>
      <c r="Q170" s="2" t="s">
        <v>36</v>
      </c>
      <c r="R170" s="2" t="s">
        <v>36</v>
      </c>
      <c r="S170" s="2" t="s">
        <v>36</v>
      </c>
      <c r="T170" s="2" t="s">
        <v>36</v>
      </c>
      <c r="U170" s="2" t="s">
        <v>16</v>
      </c>
      <c r="V170" s="2" t="s">
        <v>36</v>
      </c>
    </row>
    <row r="171" spans="1:22" s="8" customFormat="1">
      <c r="A171" s="8" t="s">
        <v>274</v>
      </c>
      <c r="B171" s="8" t="s">
        <v>36</v>
      </c>
      <c r="C171" s="8" t="s">
        <v>36</v>
      </c>
      <c r="D171" s="8" t="s">
        <v>36</v>
      </c>
      <c r="E171" s="8" t="s">
        <v>36</v>
      </c>
      <c r="F171" s="8" t="s">
        <v>36</v>
      </c>
      <c r="G171" s="7" t="s">
        <v>235</v>
      </c>
      <c r="H171" s="8" t="s">
        <v>152</v>
      </c>
      <c r="I171" s="8" t="s">
        <v>39</v>
      </c>
      <c r="J171" s="8" t="s">
        <v>39</v>
      </c>
      <c r="K171" s="8" t="s">
        <v>36</v>
      </c>
      <c r="L171" s="8" t="s">
        <v>36</v>
      </c>
      <c r="M171" s="8" t="s">
        <v>36</v>
      </c>
      <c r="N171" s="8" t="s">
        <v>36</v>
      </c>
      <c r="O171" s="8" t="s">
        <v>36</v>
      </c>
      <c r="P171" s="8" t="s">
        <v>36</v>
      </c>
      <c r="Q171" s="8" t="s">
        <v>36</v>
      </c>
      <c r="R171" s="8" t="s">
        <v>36</v>
      </c>
      <c r="S171" s="8" t="s">
        <v>36</v>
      </c>
      <c r="T171" s="8" t="s">
        <v>36</v>
      </c>
      <c r="U171" s="8" t="s">
        <v>36</v>
      </c>
      <c r="V171" s="8" t="s">
        <v>36</v>
      </c>
    </row>
    <row r="172" spans="1:22" s="8" customFormat="1">
      <c r="A172" s="8" t="s">
        <v>275</v>
      </c>
      <c r="B172" s="8" t="s">
        <v>36</v>
      </c>
      <c r="C172" s="8" t="s">
        <v>36</v>
      </c>
      <c r="D172" s="8" t="s">
        <v>36</v>
      </c>
      <c r="E172" s="8" t="s">
        <v>36</v>
      </c>
      <c r="F172" s="8" t="s">
        <v>36</v>
      </c>
      <c r="G172" s="7" t="s">
        <v>235</v>
      </c>
      <c r="H172" s="8" t="s">
        <v>152</v>
      </c>
      <c r="I172" s="8" t="s">
        <v>39</v>
      </c>
      <c r="J172" s="8" t="s">
        <v>39</v>
      </c>
      <c r="K172" s="8" t="s">
        <v>36</v>
      </c>
      <c r="L172" s="8" t="s">
        <v>36</v>
      </c>
      <c r="M172" s="8" t="s">
        <v>36</v>
      </c>
      <c r="N172" s="8" t="s">
        <v>36</v>
      </c>
      <c r="O172" s="8" t="s">
        <v>36</v>
      </c>
      <c r="P172" s="8" t="s">
        <v>36</v>
      </c>
      <c r="Q172" s="8" t="s">
        <v>36</v>
      </c>
      <c r="R172" s="8" t="s">
        <v>36</v>
      </c>
      <c r="S172" s="8" t="s">
        <v>36</v>
      </c>
      <c r="T172" s="8" t="s">
        <v>36</v>
      </c>
      <c r="U172" s="8" t="s">
        <v>36</v>
      </c>
      <c r="V172" s="8" t="s">
        <v>36</v>
      </c>
    </row>
    <row r="173" spans="1:22" s="8" customFormat="1">
      <c r="A173" s="8" t="s">
        <v>276</v>
      </c>
      <c r="B173" s="8" t="s">
        <v>36</v>
      </c>
      <c r="C173" s="8" t="s">
        <v>36</v>
      </c>
      <c r="D173" s="8" t="s">
        <v>36</v>
      </c>
      <c r="E173" s="8" t="s">
        <v>36</v>
      </c>
      <c r="F173" s="8" t="s">
        <v>36</v>
      </c>
      <c r="G173" s="7" t="s">
        <v>235</v>
      </c>
      <c r="H173" s="8" t="s">
        <v>152</v>
      </c>
      <c r="I173" s="8" t="s">
        <v>39</v>
      </c>
      <c r="J173" s="8" t="s">
        <v>39</v>
      </c>
      <c r="K173" s="8" t="s">
        <v>36</v>
      </c>
      <c r="L173" s="8" t="s">
        <v>36</v>
      </c>
      <c r="M173" s="8" t="s">
        <v>36</v>
      </c>
      <c r="N173" s="8" t="s">
        <v>36</v>
      </c>
      <c r="O173" s="8" t="s">
        <v>36</v>
      </c>
      <c r="P173" s="8" t="s">
        <v>36</v>
      </c>
      <c r="Q173" s="8" t="s">
        <v>36</v>
      </c>
      <c r="R173" s="8" t="s">
        <v>36</v>
      </c>
      <c r="S173" s="8" t="s">
        <v>36</v>
      </c>
      <c r="T173" s="8" t="s">
        <v>36</v>
      </c>
      <c r="U173" s="8" t="s">
        <v>36</v>
      </c>
      <c r="V173" s="8" t="s">
        <v>36</v>
      </c>
    </row>
    <row r="174" spans="1:22" s="2" customFormat="1">
      <c r="A174" s="2" t="s">
        <v>277</v>
      </c>
      <c r="B174" s="2" t="s">
        <v>16</v>
      </c>
      <c r="C174" s="2" t="s">
        <v>36</v>
      </c>
      <c r="D174" s="2" t="s">
        <v>36</v>
      </c>
      <c r="E174" s="2" t="s">
        <v>36</v>
      </c>
      <c r="F174" s="2" t="s">
        <v>36</v>
      </c>
      <c r="G174" s="6" t="s">
        <v>235</v>
      </c>
      <c r="H174" s="2" t="s">
        <v>152</v>
      </c>
      <c r="I174" s="2" t="s">
        <v>39</v>
      </c>
      <c r="J174" s="2" t="s">
        <v>39</v>
      </c>
      <c r="K174" s="2" t="s">
        <v>36</v>
      </c>
      <c r="L174" s="2" t="s">
        <v>36</v>
      </c>
      <c r="M174" s="2" t="s">
        <v>16</v>
      </c>
      <c r="N174" s="2" t="s">
        <v>36</v>
      </c>
      <c r="O174" s="2" t="s">
        <v>36</v>
      </c>
      <c r="P174" s="2" t="s">
        <v>36</v>
      </c>
      <c r="Q174" s="2" t="s">
        <v>36</v>
      </c>
      <c r="R174" s="2" t="s">
        <v>36</v>
      </c>
      <c r="S174" s="2" t="s">
        <v>36</v>
      </c>
      <c r="T174" s="2" t="s">
        <v>36</v>
      </c>
      <c r="U174" s="2" t="s">
        <v>36</v>
      </c>
      <c r="V174" s="2" t="s">
        <v>16</v>
      </c>
    </row>
    <row r="175" spans="1:22" s="2" customFormat="1">
      <c r="A175" s="2" t="s">
        <v>278</v>
      </c>
      <c r="B175" s="2" t="s">
        <v>16</v>
      </c>
      <c r="C175" s="2" t="s">
        <v>36</v>
      </c>
      <c r="D175" s="2" t="s">
        <v>36</v>
      </c>
      <c r="E175" s="2" t="s">
        <v>36</v>
      </c>
      <c r="F175" s="2" t="s">
        <v>36</v>
      </c>
      <c r="G175" s="6" t="s">
        <v>235</v>
      </c>
      <c r="H175" s="2" t="s">
        <v>152</v>
      </c>
      <c r="I175" s="2" t="s">
        <v>39</v>
      </c>
      <c r="J175" s="2" t="s">
        <v>39</v>
      </c>
      <c r="K175" s="2" t="s">
        <v>36</v>
      </c>
      <c r="L175" s="2" t="s">
        <v>36</v>
      </c>
      <c r="M175" s="2" t="s">
        <v>16</v>
      </c>
      <c r="N175" s="2" t="s">
        <v>36</v>
      </c>
      <c r="O175" s="2" t="s">
        <v>36</v>
      </c>
      <c r="P175" s="2" t="s">
        <v>36</v>
      </c>
      <c r="Q175" s="2" t="s">
        <v>36</v>
      </c>
      <c r="R175" s="2" t="s">
        <v>36</v>
      </c>
      <c r="S175" s="2" t="s">
        <v>36</v>
      </c>
      <c r="T175" s="2" t="s">
        <v>36</v>
      </c>
      <c r="U175" s="2" t="s">
        <v>36</v>
      </c>
      <c r="V175" s="2" t="s">
        <v>16</v>
      </c>
    </row>
    <row r="176" spans="1:22" s="8" customFormat="1">
      <c r="A176" s="8" t="s">
        <v>279</v>
      </c>
      <c r="B176" s="8" t="s">
        <v>36</v>
      </c>
      <c r="C176" s="8" t="s">
        <v>36</v>
      </c>
      <c r="D176" s="8" t="s">
        <v>36</v>
      </c>
      <c r="E176" s="8" t="s">
        <v>36</v>
      </c>
      <c r="F176" s="8" t="s">
        <v>36</v>
      </c>
      <c r="G176" s="7" t="s">
        <v>235</v>
      </c>
      <c r="H176" s="8" t="s">
        <v>152</v>
      </c>
      <c r="I176" s="8" t="s">
        <v>39</v>
      </c>
      <c r="J176" s="8" t="s">
        <v>39</v>
      </c>
      <c r="K176" s="8" t="s">
        <v>36</v>
      </c>
      <c r="L176" s="8" t="s">
        <v>36</v>
      </c>
      <c r="M176" s="8" t="s">
        <v>36</v>
      </c>
      <c r="N176" s="8" t="s">
        <v>36</v>
      </c>
      <c r="O176" s="8" t="s">
        <v>36</v>
      </c>
      <c r="P176" s="8" t="s">
        <v>36</v>
      </c>
      <c r="Q176" s="8" t="s">
        <v>36</v>
      </c>
      <c r="R176" s="8" t="s">
        <v>36</v>
      </c>
      <c r="S176" s="8" t="s">
        <v>36</v>
      </c>
      <c r="T176" s="8" t="s">
        <v>36</v>
      </c>
      <c r="U176" s="8" t="s">
        <v>36</v>
      </c>
      <c r="V176" s="8" t="s">
        <v>36</v>
      </c>
    </row>
    <row r="177" spans="1:22" s="2" customFormat="1">
      <c r="A177" s="2" t="s">
        <v>280</v>
      </c>
      <c r="B177" s="2" t="s">
        <v>16</v>
      </c>
      <c r="C177" s="2" t="s">
        <v>36</v>
      </c>
      <c r="D177" s="2" t="s">
        <v>36</v>
      </c>
      <c r="E177" s="2" t="s">
        <v>36</v>
      </c>
      <c r="F177" s="2" t="s">
        <v>36</v>
      </c>
      <c r="G177" s="6" t="s">
        <v>235</v>
      </c>
      <c r="H177" s="2" t="s">
        <v>152</v>
      </c>
      <c r="I177" s="2" t="s">
        <v>39</v>
      </c>
      <c r="J177" s="2" t="s">
        <v>39</v>
      </c>
      <c r="K177" s="2" t="s">
        <v>36</v>
      </c>
      <c r="L177" s="2" t="s">
        <v>36</v>
      </c>
      <c r="M177" s="2" t="s">
        <v>16</v>
      </c>
      <c r="N177" s="2" t="s">
        <v>36</v>
      </c>
      <c r="O177" s="2" t="s">
        <v>16</v>
      </c>
      <c r="P177" s="2" t="s">
        <v>36</v>
      </c>
      <c r="Q177" s="2" t="s">
        <v>36</v>
      </c>
      <c r="R177" s="2" t="s">
        <v>36</v>
      </c>
      <c r="S177" s="2" t="s">
        <v>36</v>
      </c>
      <c r="T177" s="2" t="s">
        <v>36</v>
      </c>
      <c r="U177" s="2" t="s">
        <v>36</v>
      </c>
      <c r="V177" s="2" t="s">
        <v>16</v>
      </c>
    </row>
    <row r="178" spans="1:22" s="2" customFormat="1">
      <c r="A178" s="2" t="s">
        <v>281</v>
      </c>
      <c r="B178" s="2" t="s">
        <v>16</v>
      </c>
      <c r="C178" s="2" t="s">
        <v>36</v>
      </c>
      <c r="D178" s="2" t="s">
        <v>36</v>
      </c>
      <c r="E178" s="2" t="s">
        <v>36</v>
      </c>
      <c r="F178" s="2" t="s">
        <v>36</v>
      </c>
      <c r="G178" s="6" t="s">
        <v>235</v>
      </c>
      <c r="H178" s="2" t="s">
        <v>152</v>
      </c>
      <c r="I178" s="2" t="s">
        <v>39</v>
      </c>
      <c r="J178" s="2" t="s">
        <v>39</v>
      </c>
      <c r="K178" s="2" t="s">
        <v>36</v>
      </c>
      <c r="L178" s="2" t="s">
        <v>36</v>
      </c>
      <c r="M178" s="2" t="s">
        <v>16</v>
      </c>
      <c r="N178" s="2" t="s">
        <v>36</v>
      </c>
      <c r="O178" s="2" t="s">
        <v>36</v>
      </c>
      <c r="P178" s="2" t="s">
        <v>36</v>
      </c>
      <c r="Q178" s="2" t="s">
        <v>36</v>
      </c>
      <c r="R178" s="2" t="s">
        <v>36</v>
      </c>
      <c r="S178" s="2" t="s">
        <v>36</v>
      </c>
      <c r="T178" s="2" t="s">
        <v>36</v>
      </c>
      <c r="U178" s="2" t="s">
        <v>36</v>
      </c>
      <c r="V178" s="2" t="s">
        <v>16</v>
      </c>
    </row>
    <row r="179" spans="1:22" s="2" customFormat="1">
      <c r="A179" s="2" t="s">
        <v>282</v>
      </c>
      <c r="B179" s="2" t="s">
        <v>16</v>
      </c>
      <c r="C179" s="2" t="s">
        <v>36</v>
      </c>
      <c r="D179" s="2" t="s">
        <v>36</v>
      </c>
      <c r="E179" s="2" t="s">
        <v>36</v>
      </c>
      <c r="F179" s="2" t="s">
        <v>36</v>
      </c>
      <c r="G179" s="6" t="s">
        <v>235</v>
      </c>
      <c r="H179" s="2" t="s">
        <v>152</v>
      </c>
      <c r="I179" s="2" t="s">
        <v>39</v>
      </c>
      <c r="J179" s="2" t="s">
        <v>39</v>
      </c>
      <c r="K179" s="2" t="s">
        <v>36</v>
      </c>
      <c r="L179" s="2" t="s">
        <v>36</v>
      </c>
      <c r="M179" s="2" t="s">
        <v>36</v>
      </c>
      <c r="N179" s="2" t="s">
        <v>36</v>
      </c>
      <c r="O179" s="2" t="s">
        <v>36</v>
      </c>
      <c r="P179" s="2" t="s">
        <v>36</v>
      </c>
      <c r="Q179" s="2" t="s">
        <v>36</v>
      </c>
      <c r="R179" s="2" t="s">
        <v>36</v>
      </c>
      <c r="S179" s="2" t="s">
        <v>36</v>
      </c>
      <c r="T179" s="2" t="s">
        <v>36</v>
      </c>
      <c r="U179" s="2" t="s">
        <v>36</v>
      </c>
      <c r="V179" s="2" t="s">
        <v>16</v>
      </c>
    </row>
    <row r="180" spans="1:22" s="2" customFormat="1">
      <c r="A180" s="2" t="s">
        <v>283</v>
      </c>
      <c r="B180" s="2" t="s">
        <v>16</v>
      </c>
      <c r="C180" s="2" t="s">
        <v>36</v>
      </c>
      <c r="D180" s="2" t="s">
        <v>36</v>
      </c>
      <c r="E180" s="2" t="s">
        <v>36</v>
      </c>
      <c r="F180" s="2" t="s">
        <v>36</v>
      </c>
      <c r="G180" s="6" t="s">
        <v>235</v>
      </c>
      <c r="H180" s="2" t="s">
        <v>169</v>
      </c>
      <c r="I180" s="2" t="s">
        <v>39</v>
      </c>
      <c r="J180" s="2" t="s">
        <v>39</v>
      </c>
      <c r="K180" s="2" t="s">
        <v>16</v>
      </c>
      <c r="L180" s="2" t="s">
        <v>16</v>
      </c>
      <c r="M180" s="2" t="s">
        <v>16</v>
      </c>
      <c r="N180" s="2" t="s">
        <v>36</v>
      </c>
      <c r="O180" s="2" t="s">
        <v>16</v>
      </c>
      <c r="P180" s="2" t="s">
        <v>16</v>
      </c>
      <c r="Q180" s="2" t="s">
        <v>36</v>
      </c>
      <c r="R180" s="2" t="s">
        <v>36</v>
      </c>
      <c r="S180" s="2" t="s">
        <v>36</v>
      </c>
      <c r="T180" s="2" t="s">
        <v>36</v>
      </c>
      <c r="U180" s="2" t="s">
        <v>16</v>
      </c>
      <c r="V180" s="2" t="s">
        <v>36</v>
      </c>
    </row>
    <row r="181" spans="1:22" s="44" customFormat="1">
      <c r="A181" s="44" t="s">
        <v>284</v>
      </c>
      <c r="B181" s="44" t="s">
        <v>16</v>
      </c>
      <c r="C181" s="44" t="s">
        <v>36</v>
      </c>
      <c r="D181" s="44" t="s">
        <v>36</v>
      </c>
      <c r="E181" s="44" t="s">
        <v>36</v>
      </c>
      <c r="F181" s="44" t="s">
        <v>36</v>
      </c>
      <c r="G181" s="43" t="s">
        <v>235</v>
      </c>
      <c r="H181" s="44" t="s">
        <v>169</v>
      </c>
      <c r="I181" s="44" t="s">
        <v>39</v>
      </c>
      <c r="J181" s="44" t="s">
        <v>39</v>
      </c>
      <c r="K181" s="44" t="s">
        <v>16</v>
      </c>
      <c r="L181" s="44" t="s">
        <v>16</v>
      </c>
      <c r="M181" s="44" t="s">
        <v>36</v>
      </c>
      <c r="N181" s="44" t="s">
        <v>36</v>
      </c>
      <c r="O181" s="44" t="s">
        <v>36</v>
      </c>
      <c r="P181" s="44" t="s">
        <v>36</v>
      </c>
      <c r="Q181" s="44" t="s">
        <v>36</v>
      </c>
      <c r="R181" s="44" t="s">
        <v>36</v>
      </c>
      <c r="S181" s="44" t="s">
        <v>36</v>
      </c>
      <c r="T181" s="44" t="s">
        <v>36</v>
      </c>
      <c r="U181" s="44" t="s">
        <v>16</v>
      </c>
      <c r="V181" s="44" t="s">
        <v>36</v>
      </c>
    </row>
    <row r="182" spans="1:22" s="44" customFormat="1">
      <c r="A182" s="44" t="s">
        <v>285</v>
      </c>
      <c r="B182" s="44" t="s">
        <v>16</v>
      </c>
      <c r="C182" s="44" t="s">
        <v>36</v>
      </c>
      <c r="D182" s="44" t="s">
        <v>36</v>
      </c>
      <c r="E182" s="44" t="s">
        <v>16</v>
      </c>
      <c r="F182" s="44" t="s">
        <v>36</v>
      </c>
      <c r="G182" s="43" t="s">
        <v>235</v>
      </c>
      <c r="H182" s="44" t="s">
        <v>169</v>
      </c>
      <c r="I182" s="44" t="s">
        <v>39</v>
      </c>
      <c r="J182" s="44" t="s">
        <v>39</v>
      </c>
      <c r="K182" s="44" t="s">
        <v>16</v>
      </c>
      <c r="L182" s="44" t="s">
        <v>16</v>
      </c>
      <c r="M182" s="44" t="s">
        <v>16</v>
      </c>
      <c r="N182" s="44" t="s">
        <v>36</v>
      </c>
      <c r="O182" s="44" t="s">
        <v>36</v>
      </c>
      <c r="P182" s="44" t="s">
        <v>36</v>
      </c>
      <c r="Q182" s="44" t="s">
        <v>36</v>
      </c>
      <c r="R182" s="44" t="s">
        <v>36</v>
      </c>
      <c r="S182" s="44" t="s">
        <v>36</v>
      </c>
      <c r="T182" s="44" t="s">
        <v>36</v>
      </c>
      <c r="U182" s="44" t="s">
        <v>36</v>
      </c>
      <c r="V182" s="44" t="s">
        <v>36</v>
      </c>
    </row>
    <row r="183" spans="1:22" s="44" customFormat="1">
      <c r="A183" s="44" t="s">
        <v>286</v>
      </c>
      <c r="B183" s="44" t="s">
        <v>16</v>
      </c>
      <c r="C183" s="44" t="s">
        <v>36</v>
      </c>
      <c r="D183" s="44" t="s">
        <v>36</v>
      </c>
      <c r="E183" s="44" t="s">
        <v>16</v>
      </c>
      <c r="F183" s="44" t="s">
        <v>36</v>
      </c>
      <c r="G183" s="43" t="s">
        <v>235</v>
      </c>
      <c r="H183" s="44" t="s">
        <v>169</v>
      </c>
      <c r="I183" s="44" t="s">
        <v>39</v>
      </c>
      <c r="J183" s="44" t="s">
        <v>39</v>
      </c>
      <c r="K183" s="44" t="s">
        <v>16</v>
      </c>
      <c r="L183" s="44" t="s">
        <v>16</v>
      </c>
      <c r="M183" s="44" t="s">
        <v>16</v>
      </c>
      <c r="N183" s="44" t="s">
        <v>16</v>
      </c>
      <c r="O183" s="44" t="s">
        <v>16</v>
      </c>
      <c r="P183" s="44" t="s">
        <v>16</v>
      </c>
      <c r="Q183" s="44" t="s">
        <v>36</v>
      </c>
      <c r="R183" s="44" t="s">
        <v>36</v>
      </c>
      <c r="S183" s="44" t="s">
        <v>36</v>
      </c>
      <c r="T183" s="44" t="s">
        <v>36</v>
      </c>
      <c r="U183" s="44" t="s">
        <v>36</v>
      </c>
      <c r="V183" s="44" t="s">
        <v>36</v>
      </c>
    </row>
    <row r="184" spans="1:22" s="8" customFormat="1">
      <c r="A184" s="8" t="s">
        <v>287</v>
      </c>
      <c r="B184" s="8" t="s">
        <v>16</v>
      </c>
      <c r="C184" s="8" t="s">
        <v>36</v>
      </c>
      <c r="D184" s="8" t="s">
        <v>36</v>
      </c>
      <c r="E184" s="8" t="s">
        <v>36</v>
      </c>
      <c r="F184" s="8" t="s">
        <v>36</v>
      </c>
      <c r="G184" s="7" t="s">
        <v>235</v>
      </c>
      <c r="H184" s="8" t="s">
        <v>169</v>
      </c>
      <c r="I184" s="8" t="s">
        <v>39</v>
      </c>
      <c r="J184" s="8" t="s">
        <v>39</v>
      </c>
      <c r="K184" s="8" t="s">
        <v>36</v>
      </c>
      <c r="L184" s="8" t="s">
        <v>36</v>
      </c>
      <c r="M184" s="8" t="s">
        <v>36</v>
      </c>
      <c r="N184" s="8" t="s">
        <v>16</v>
      </c>
      <c r="O184" s="8" t="s">
        <v>16</v>
      </c>
      <c r="P184" s="8" t="s">
        <v>36</v>
      </c>
      <c r="Q184" s="8" t="s">
        <v>36</v>
      </c>
      <c r="R184" s="8" t="s">
        <v>36</v>
      </c>
      <c r="S184" s="8" t="s">
        <v>36</v>
      </c>
      <c r="T184" s="8" t="s">
        <v>16</v>
      </c>
      <c r="U184" s="8" t="s">
        <v>36</v>
      </c>
      <c r="V184" s="8" t="s">
        <v>36</v>
      </c>
    </row>
    <row r="185" spans="1:22" s="2" customFormat="1">
      <c r="A185" s="2" t="s">
        <v>288</v>
      </c>
      <c r="B185" s="2" t="s">
        <v>16</v>
      </c>
      <c r="C185" s="2" t="s">
        <v>16</v>
      </c>
      <c r="D185" s="2" t="s">
        <v>36</v>
      </c>
      <c r="E185" s="2" t="s">
        <v>36</v>
      </c>
      <c r="F185" s="2" t="s">
        <v>36</v>
      </c>
      <c r="G185" s="6" t="s">
        <v>235</v>
      </c>
      <c r="H185" s="2" t="s">
        <v>169</v>
      </c>
      <c r="I185" s="2" t="s">
        <v>39</v>
      </c>
      <c r="J185" s="2" t="s">
        <v>39</v>
      </c>
      <c r="K185" s="2" t="s">
        <v>36</v>
      </c>
      <c r="L185" s="2" t="s">
        <v>36</v>
      </c>
      <c r="M185" s="2" t="s">
        <v>16</v>
      </c>
      <c r="N185" s="2" t="s">
        <v>36</v>
      </c>
      <c r="O185" s="2" t="s">
        <v>36</v>
      </c>
      <c r="P185" s="2" t="s">
        <v>36</v>
      </c>
      <c r="Q185" s="2" t="s">
        <v>36</v>
      </c>
      <c r="R185" s="2" t="s">
        <v>16</v>
      </c>
      <c r="S185" s="2" t="s">
        <v>36</v>
      </c>
      <c r="T185" s="2" t="s">
        <v>16</v>
      </c>
      <c r="U185" s="2" t="s">
        <v>36</v>
      </c>
      <c r="V185" s="2" t="s">
        <v>36</v>
      </c>
    </row>
    <row r="186" spans="1:22" s="2" customFormat="1">
      <c r="A186" s="2" t="s">
        <v>289</v>
      </c>
      <c r="B186" s="2" t="s">
        <v>16</v>
      </c>
      <c r="C186" s="2" t="s">
        <v>36</v>
      </c>
      <c r="D186" s="2" t="s">
        <v>16</v>
      </c>
      <c r="E186" s="2" t="s">
        <v>36</v>
      </c>
      <c r="F186" s="2" t="s">
        <v>36</v>
      </c>
      <c r="G186" s="6" t="s">
        <v>235</v>
      </c>
      <c r="H186" s="2" t="s">
        <v>169</v>
      </c>
      <c r="I186" s="2" t="s">
        <v>39</v>
      </c>
      <c r="J186" s="2" t="s">
        <v>39</v>
      </c>
      <c r="K186" s="2" t="s">
        <v>36</v>
      </c>
      <c r="L186" s="2" t="s">
        <v>36</v>
      </c>
      <c r="M186" s="2" t="s">
        <v>16</v>
      </c>
      <c r="N186" s="2" t="s">
        <v>16</v>
      </c>
      <c r="O186" s="2" t="s">
        <v>16</v>
      </c>
      <c r="P186" s="2" t="s">
        <v>36</v>
      </c>
      <c r="Q186" s="2" t="s">
        <v>36</v>
      </c>
      <c r="R186" s="2" t="s">
        <v>36</v>
      </c>
      <c r="S186" s="2" t="s">
        <v>36</v>
      </c>
      <c r="T186" s="2" t="s">
        <v>36</v>
      </c>
      <c r="U186" s="2" t="s">
        <v>36</v>
      </c>
      <c r="V186" s="2" t="s">
        <v>16</v>
      </c>
    </row>
    <row r="187" spans="1:22" s="44" customFormat="1">
      <c r="A187" s="44" t="s">
        <v>290</v>
      </c>
      <c r="B187" s="44" t="s">
        <v>16</v>
      </c>
      <c r="C187" s="44" t="s">
        <v>36</v>
      </c>
      <c r="D187" s="44" t="s">
        <v>16</v>
      </c>
      <c r="E187" s="44" t="s">
        <v>36</v>
      </c>
      <c r="F187" s="44" t="s">
        <v>36</v>
      </c>
      <c r="G187" s="43" t="s">
        <v>235</v>
      </c>
      <c r="H187" s="44" t="s">
        <v>169</v>
      </c>
      <c r="I187" s="44" t="s">
        <v>39</v>
      </c>
      <c r="J187" s="44" t="s">
        <v>39</v>
      </c>
      <c r="K187" s="44" t="s">
        <v>16</v>
      </c>
      <c r="L187" s="44" t="s">
        <v>16</v>
      </c>
      <c r="M187" s="44" t="s">
        <v>36</v>
      </c>
      <c r="N187" s="44" t="s">
        <v>36</v>
      </c>
      <c r="O187" s="44" t="s">
        <v>36</v>
      </c>
      <c r="P187" s="44" t="s">
        <v>36</v>
      </c>
      <c r="Q187" s="44" t="s">
        <v>36</v>
      </c>
      <c r="R187" s="44" t="s">
        <v>36</v>
      </c>
      <c r="S187" s="44" t="s">
        <v>36</v>
      </c>
      <c r="T187" s="44" t="s">
        <v>36</v>
      </c>
      <c r="U187" s="44" t="s">
        <v>36</v>
      </c>
      <c r="V187" s="44" t="s">
        <v>16</v>
      </c>
    </row>
    <row r="188" spans="1:22" s="2" customFormat="1">
      <c r="A188" s="2" t="s">
        <v>291</v>
      </c>
      <c r="B188" s="2" t="s">
        <v>16</v>
      </c>
      <c r="C188" s="2" t="s">
        <v>36</v>
      </c>
      <c r="D188" s="2" t="s">
        <v>16</v>
      </c>
      <c r="E188" s="2" t="s">
        <v>36</v>
      </c>
      <c r="F188" s="2" t="s">
        <v>36</v>
      </c>
      <c r="G188" s="6" t="s">
        <v>235</v>
      </c>
      <c r="H188" s="2" t="s">
        <v>169</v>
      </c>
      <c r="I188" s="2" t="s">
        <v>39</v>
      </c>
      <c r="J188" s="2" t="s">
        <v>39</v>
      </c>
      <c r="K188" s="2" t="s">
        <v>16</v>
      </c>
      <c r="L188" s="2" t="s">
        <v>16</v>
      </c>
      <c r="M188" s="2" t="s">
        <v>16</v>
      </c>
      <c r="N188" s="2" t="s">
        <v>36</v>
      </c>
      <c r="O188" s="2" t="s">
        <v>36</v>
      </c>
      <c r="P188" s="2" t="s">
        <v>36</v>
      </c>
      <c r="Q188" s="2" t="s">
        <v>36</v>
      </c>
      <c r="R188" s="2" t="s">
        <v>36</v>
      </c>
      <c r="S188" s="2" t="s">
        <v>36</v>
      </c>
      <c r="T188" s="2" t="s">
        <v>36</v>
      </c>
      <c r="U188" s="2" t="s">
        <v>36</v>
      </c>
      <c r="V188" s="2" t="s">
        <v>16</v>
      </c>
    </row>
    <row r="189" spans="1:22" s="2" customFormat="1">
      <c r="A189" s="2" t="s">
        <v>292</v>
      </c>
      <c r="B189" s="2" t="s">
        <v>16</v>
      </c>
      <c r="C189" s="2" t="s">
        <v>36</v>
      </c>
      <c r="D189" s="2" t="s">
        <v>36</v>
      </c>
      <c r="E189" s="2" t="s">
        <v>36</v>
      </c>
      <c r="F189" s="2" t="s">
        <v>36</v>
      </c>
      <c r="G189" s="6" t="s">
        <v>235</v>
      </c>
      <c r="H189" s="2" t="s">
        <v>170</v>
      </c>
      <c r="I189" s="2" t="s">
        <v>39</v>
      </c>
      <c r="J189" s="2" t="s">
        <v>39</v>
      </c>
      <c r="K189" s="2" t="s">
        <v>16</v>
      </c>
      <c r="L189" s="2" t="s">
        <v>16</v>
      </c>
      <c r="M189" s="2" t="s">
        <v>16</v>
      </c>
      <c r="N189" s="2" t="s">
        <v>36</v>
      </c>
      <c r="O189" s="2" t="s">
        <v>36</v>
      </c>
      <c r="P189" s="2" t="s">
        <v>36</v>
      </c>
      <c r="Q189" s="2" t="s">
        <v>36</v>
      </c>
      <c r="R189" s="2" t="s">
        <v>36</v>
      </c>
      <c r="S189" s="2" t="s">
        <v>36</v>
      </c>
      <c r="T189" s="2" t="s">
        <v>16</v>
      </c>
      <c r="U189" s="2" t="s">
        <v>36</v>
      </c>
      <c r="V189" s="2" t="s">
        <v>36</v>
      </c>
    </row>
    <row r="190" spans="1:22" s="2" customFormat="1">
      <c r="A190" s="2" t="s">
        <v>293</v>
      </c>
      <c r="B190" s="2" t="s">
        <v>16</v>
      </c>
      <c r="C190" s="2" t="s">
        <v>36</v>
      </c>
      <c r="D190" s="2" t="s">
        <v>36</v>
      </c>
      <c r="E190" s="2" t="s">
        <v>36</v>
      </c>
      <c r="F190" s="2" t="s">
        <v>36</v>
      </c>
      <c r="G190" s="6" t="s">
        <v>235</v>
      </c>
      <c r="H190" s="2" t="s">
        <v>170</v>
      </c>
      <c r="I190" s="2" t="s">
        <v>39</v>
      </c>
      <c r="J190" s="2" t="s">
        <v>39</v>
      </c>
      <c r="K190" s="2" t="s">
        <v>36</v>
      </c>
      <c r="L190" s="2" t="s">
        <v>36</v>
      </c>
      <c r="M190" s="2" t="s">
        <v>16</v>
      </c>
      <c r="N190" s="2" t="s">
        <v>36</v>
      </c>
      <c r="O190" s="2" t="s">
        <v>36</v>
      </c>
      <c r="P190" s="2" t="s">
        <v>36</v>
      </c>
      <c r="Q190" s="2" t="s">
        <v>36</v>
      </c>
      <c r="R190" s="2" t="s">
        <v>36</v>
      </c>
      <c r="S190" s="2" t="s">
        <v>36</v>
      </c>
      <c r="T190" s="2" t="s">
        <v>16</v>
      </c>
      <c r="U190" s="2" t="s">
        <v>36</v>
      </c>
      <c r="V190" s="2" t="s">
        <v>36</v>
      </c>
    </row>
    <row r="191" spans="1:22" s="8" customFormat="1">
      <c r="A191" s="8" t="s">
        <v>294</v>
      </c>
      <c r="B191" s="8" t="s">
        <v>36</v>
      </c>
      <c r="C191" s="8" t="s">
        <v>36</v>
      </c>
      <c r="D191" s="8" t="s">
        <v>36</v>
      </c>
      <c r="E191" s="8" t="s">
        <v>36</v>
      </c>
      <c r="F191" s="8" t="s">
        <v>36</v>
      </c>
      <c r="G191" s="7" t="s">
        <v>235</v>
      </c>
      <c r="H191" s="8" t="s">
        <v>170</v>
      </c>
      <c r="I191" s="8" t="s">
        <v>39</v>
      </c>
      <c r="J191" s="8" t="s">
        <v>39</v>
      </c>
      <c r="K191" s="8" t="s">
        <v>36</v>
      </c>
      <c r="L191" s="8" t="s">
        <v>36</v>
      </c>
      <c r="M191" s="8" t="s">
        <v>36</v>
      </c>
      <c r="N191" s="8" t="s">
        <v>36</v>
      </c>
      <c r="O191" s="8" t="s">
        <v>36</v>
      </c>
      <c r="P191" s="8" t="s">
        <v>36</v>
      </c>
      <c r="Q191" s="8" t="s">
        <v>36</v>
      </c>
      <c r="R191" s="8" t="s">
        <v>36</v>
      </c>
      <c r="S191" s="8" t="s">
        <v>36</v>
      </c>
      <c r="T191" s="8" t="s">
        <v>36</v>
      </c>
      <c r="U191" s="8" t="s">
        <v>36</v>
      </c>
      <c r="V191" s="8" t="s">
        <v>36</v>
      </c>
    </row>
    <row r="192" spans="1:22" s="2" customFormat="1">
      <c r="A192" s="2" t="s">
        <v>295</v>
      </c>
      <c r="B192" s="2" t="s">
        <v>16</v>
      </c>
      <c r="C192" s="2" t="s">
        <v>36</v>
      </c>
      <c r="D192" s="2" t="s">
        <v>36</v>
      </c>
      <c r="E192" s="2" t="s">
        <v>36</v>
      </c>
      <c r="F192" s="2" t="s">
        <v>36</v>
      </c>
      <c r="G192" s="6" t="s">
        <v>235</v>
      </c>
      <c r="H192" s="2" t="s">
        <v>170</v>
      </c>
      <c r="I192" s="2" t="s">
        <v>39</v>
      </c>
      <c r="J192" s="2" t="s">
        <v>39</v>
      </c>
      <c r="K192" s="2" t="s">
        <v>16</v>
      </c>
      <c r="L192" s="2" t="s">
        <v>16</v>
      </c>
      <c r="M192" s="2" t="s">
        <v>16</v>
      </c>
      <c r="N192" s="2" t="s">
        <v>36</v>
      </c>
      <c r="O192" s="2" t="s">
        <v>36</v>
      </c>
      <c r="P192" s="2" t="s">
        <v>36</v>
      </c>
      <c r="Q192" s="2" t="s">
        <v>36</v>
      </c>
      <c r="R192" s="2" t="s">
        <v>36</v>
      </c>
      <c r="S192" s="2" t="s">
        <v>36</v>
      </c>
      <c r="T192" s="2" t="s">
        <v>36</v>
      </c>
      <c r="U192" s="2" t="s">
        <v>36</v>
      </c>
      <c r="V192" s="2" t="s">
        <v>16</v>
      </c>
    </row>
    <row r="193" spans="1:22" s="8" customFormat="1">
      <c r="A193" s="8" t="s">
        <v>296</v>
      </c>
      <c r="B193" s="8" t="s">
        <v>36</v>
      </c>
      <c r="C193" s="8" t="s">
        <v>36</v>
      </c>
      <c r="D193" s="8" t="s">
        <v>36</v>
      </c>
      <c r="E193" s="8" t="s">
        <v>36</v>
      </c>
      <c r="F193" s="8" t="s">
        <v>36</v>
      </c>
      <c r="G193" s="7" t="s">
        <v>235</v>
      </c>
      <c r="H193" s="8" t="s">
        <v>170</v>
      </c>
      <c r="I193" s="8" t="s">
        <v>39</v>
      </c>
      <c r="J193" s="8" t="s">
        <v>39</v>
      </c>
      <c r="K193" s="8" t="s">
        <v>36</v>
      </c>
      <c r="L193" s="8" t="s">
        <v>36</v>
      </c>
      <c r="M193" s="8" t="s">
        <v>36</v>
      </c>
      <c r="N193" s="8" t="s">
        <v>36</v>
      </c>
      <c r="O193" s="8" t="s">
        <v>36</v>
      </c>
      <c r="P193" s="8" t="s">
        <v>36</v>
      </c>
      <c r="Q193" s="8" t="s">
        <v>36</v>
      </c>
      <c r="R193" s="8" t="s">
        <v>36</v>
      </c>
      <c r="S193" s="8" t="s">
        <v>36</v>
      </c>
      <c r="T193" s="8" t="s">
        <v>36</v>
      </c>
      <c r="U193" s="8" t="s">
        <v>36</v>
      </c>
      <c r="V193" s="8" t="s">
        <v>36</v>
      </c>
    </row>
    <row r="194" spans="1:22" s="8" customFormat="1">
      <c r="A194" s="8" t="s">
        <v>297</v>
      </c>
      <c r="B194" s="8" t="s">
        <v>36</v>
      </c>
      <c r="C194" s="8" t="s">
        <v>36</v>
      </c>
      <c r="D194" s="8" t="s">
        <v>36</v>
      </c>
      <c r="E194" s="8" t="s">
        <v>36</v>
      </c>
      <c r="F194" s="8" t="s">
        <v>36</v>
      </c>
      <c r="G194" s="7" t="s">
        <v>235</v>
      </c>
      <c r="H194" s="8" t="s">
        <v>151</v>
      </c>
      <c r="I194" s="8" t="s">
        <v>39</v>
      </c>
      <c r="J194" s="8" t="s">
        <v>39</v>
      </c>
      <c r="K194" s="8" t="s">
        <v>36</v>
      </c>
      <c r="L194" s="8" t="s">
        <v>36</v>
      </c>
      <c r="M194" s="8" t="s">
        <v>36</v>
      </c>
      <c r="N194" s="8" t="s">
        <v>36</v>
      </c>
      <c r="O194" s="8" t="s">
        <v>36</v>
      </c>
      <c r="P194" s="8" t="s">
        <v>36</v>
      </c>
      <c r="Q194" s="8" t="s">
        <v>36</v>
      </c>
      <c r="R194" s="8" t="s">
        <v>36</v>
      </c>
      <c r="S194" s="8" t="s">
        <v>36</v>
      </c>
      <c r="T194" s="8" t="s">
        <v>36</v>
      </c>
      <c r="U194" s="8" t="s">
        <v>36</v>
      </c>
      <c r="V194" s="8" t="s">
        <v>36</v>
      </c>
    </row>
    <row r="195" spans="1:22" s="8" customFormat="1">
      <c r="A195" s="8" t="s">
        <v>298</v>
      </c>
      <c r="B195" s="8" t="s">
        <v>36</v>
      </c>
      <c r="C195" s="8" t="s">
        <v>36</v>
      </c>
      <c r="D195" s="8" t="s">
        <v>36</v>
      </c>
      <c r="E195" s="8" t="s">
        <v>36</v>
      </c>
      <c r="F195" s="8" t="s">
        <v>36</v>
      </c>
      <c r="G195" s="7" t="s">
        <v>235</v>
      </c>
      <c r="H195" s="8" t="s">
        <v>151</v>
      </c>
      <c r="I195" s="8" t="s">
        <v>39</v>
      </c>
      <c r="J195" s="8" t="s">
        <v>39</v>
      </c>
      <c r="K195" s="8" t="s">
        <v>36</v>
      </c>
      <c r="L195" s="8" t="s">
        <v>36</v>
      </c>
      <c r="M195" s="8" t="s">
        <v>36</v>
      </c>
      <c r="N195" s="8" t="s">
        <v>36</v>
      </c>
      <c r="O195" s="8" t="s">
        <v>36</v>
      </c>
      <c r="P195" s="8" t="s">
        <v>36</v>
      </c>
      <c r="Q195" s="8" t="s">
        <v>36</v>
      </c>
      <c r="R195" s="8" t="s">
        <v>36</v>
      </c>
      <c r="S195" s="8" t="s">
        <v>36</v>
      </c>
      <c r="T195" s="8" t="s">
        <v>36</v>
      </c>
      <c r="U195" s="8" t="s">
        <v>36</v>
      </c>
      <c r="V195" s="8" t="s">
        <v>36</v>
      </c>
    </row>
    <row r="196" spans="1:22" s="8" customFormat="1">
      <c r="A196" s="8" t="s">
        <v>299</v>
      </c>
      <c r="B196" s="8" t="s">
        <v>36</v>
      </c>
      <c r="C196" s="8" t="s">
        <v>36</v>
      </c>
      <c r="D196" s="8" t="s">
        <v>36</v>
      </c>
      <c r="E196" s="8" t="s">
        <v>36</v>
      </c>
      <c r="F196" s="8" t="s">
        <v>36</v>
      </c>
      <c r="G196" s="7" t="s">
        <v>235</v>
      </c>
      <c r="H196" s="8" t="s">
        <v>151</v>
      </c>
      <c r="I196" s="8" t="s">
        <v>39</v>
      </c>
      <c r="J196" s="8" t="s">
        <v>39</v>
      </c>
      <c r="K196" s="8" t="s">
        <v>36</v>
      </c>
      <c r="L196" s="8" t="s">
        <v>36</v>
      </c>
      <c r="M196" s="8" t="s">
        <v>36</v>
      </c>
      <c r="N196" s="8" t="s">
        <v>36</v>
      </c>
      <c r="O196" s="8" t="s">
        <v>36</v>
      </c>
      <c r="P196" s="8" t="s">
        <v>36</v>
      </c>
      <c r="Q196" s="8" t="s">
        <v>36</v>
      </c>
      <c r="R196" s="8" t="s">
        <v>36</v>
      </c>
      <c r="S196" s="8" t="s">
        <v>36</v>
      </c>
      <c r="T196" s="8" t="s">
        <v>36</v>
      </c>
      <c r="U196" s="8" t="s">
        <v>36</v>
      </c>
      <c r="V196" s="8" t="s">
        <v>36</v>
      </c>
    </row>
    <row r="197" spans="1:22" s="8" customFormat="1">
      <c r="A197" s="8" t="s">
        <v>300</v>
      </c>
      <c r="B197" s="8" t="s">
        <v>36</v>
      </c>
      <c r="C197" s="8" t="s">
        <v>36</v>
      </c>
      <c r="D197" s="8" t="s">
        <v>36</v>
      </c>
      <c r="E197" s="8" t="s">
        <v>36</v>
      </c>
      <c r="F197" s="8" t="s">
        <v>36</v>
      </c>
      <c r="G197" s="7" t="s">
        <v>235</v>
      </c>
      <c r="H197" s="8" t="s">
        <v>151</v>
      </c>
      <c r="I197" s="8" t="s">
        <v>39</v>
      </c>
      <c r="J197" s="8" t="s">
        <v>39</v>
      </c>
      <c r="K197" s="8" t="s">
        <v>36</v>
      </c>
      <c r="L197" s="8" t="s">
        <v>36</v>
      </c>
      <c r="M197" s="8" t="s">
        <v>36</v>
      </c>
      <c r="N197" s="8" t="s">
        <v>36</v>
      </c>
      <c r="O197" s="8" t="s">
        <v>36</v>
      </c>
      <c r="P197" s="8" t="s">
        <v>36</v>
      </c>
      <c r="Q197" s="8" t="s">
        <v>36</v>
      </c>
      <c r="R197" s="8" t="s">
        <v>36</v>
      </c>
      <c r="S197" s="8" t="s">
        <v>36</v>
      </c>
      <c r="T197" s="8" t="s">
        <v>36</v>
      </c>
      <c r="U197" s="8" t="s">
        <v>36</v>
      </c>
      <c r="V197" s="8" t="s">
        <v>36</v>
      </c>
    </row>
    <row r="198" spans="1:22" s="8" customFormat="1">
      <c r="A198" s="8" t="s">
        <v>231</v>
      </c>
      <c r="B198" s="8" t="s">
        <v>36</v>
      </c>
      <c r="C198" s="8" t="s">
        <v>36</v>
      </c>
      <c r="D198" s="8" t="s">
        <v>36</v>
      </c>
      <c r="E198" s="8" t="s">
        <v>36</v>
      </c>
      <c r="F198" s="8" t="s">
        <v>36</v>
      </c>
      <c r="G198" s="7" t="s">
        <v>235</v>
      </c>
      <c r="H198" s="8" t="s">
        <v>151</v>
      </c>
      <c r="I198" s="8" t="s">
        <v>39</v>
      </c>
      <c r="J198" s="8" t="s">
        <v>39</v>
      </c>
      <c r="K198" s="8" t="s">
        <v>36</v>
      </c>
      <c r="L198" s="8" t="s">
        <v>36</v>
      </c>
      <c r="M198" s="8" t="s">
        <v>36</v>
      </c>
      <c r="N198" s="8" t="s">
        <v>36</v>
      </c>
      <c r="O198" s="8" t="s">
        <v>36</v>
      </c>
      <c r="P198" s="8" t="s">
        <v>36</v>
      </c>
      <c r="Q198" s="8" t="s">
        <v>36</v>
      </c>
      <c r="R198" s="8" t="s">
        <v>36</v>
      </c>
      <c r="S198" s="8" t="s">
        <v>36</v>
      </c>
      <c r="T198" s="8" t="s">
        <v>36</v>
      </c>
      <c r="U198" s="8" t="s">
        <v>36</v>
      </c>
      <c r="V198" s="8" t="s">
        <v>36</v>
      </c>
    </row>
    <row r="199" spans="1:22" s="8" customFormat="1">
      <c r="A199" s="8" t="s">
        <v>301</v>
      </c>
      <c r="B199" s="8" t="s">
        <v>36</v>
      </c>
      <c r="C199" s="8" t="s">
        <v>36</v>
      </c>
      <c r="D199" s="8" t="s">
        <v>36</v>
      </c>
      <c r="E199" s="8" t="s">
        <v>36</v>
      </c>
      <c r="F199" s="8" t="s">
        <v>36</v>
      </c>
      <c r="G199" s="7" t="s">
        <v>235</v>
      </c>
      <c r="H199" s="8" t="s">
        <v>151</v>
      </c>
      <c r="I199" s="8" t="s">
        <v>39</v>
      </c>
      <c r="J199" s="8" t="s">
        <v>39</v>
      </c>
      <c r="K199" s="8" t="s">
        <v>36</v>
      </c>
      <c r="L199" s="8" t="s">
        <v>36</v>
      </c>
      <c r="M199" s="8" t="s">
        <v>36</v>
      </c>
      <c r="N199" s="8" t="s">
        <v>36</v>
      </c>
      <c r="O199" s="8" t="s">
        <v>36</v>
      </c>
      <c r="P199" s="8" t="s">
        <v>36</v>
      </c>
      <c r="Q199" s="8" t="s">
        <v>36</v>
      </c>
      <c r="R199" s="8" t="s">
        <v>36</v>
      </c>
      <c r="S199" s="8" t="s">
        <v>36</v>
      </c>
      <c r="T199" s="8" t="s">
        <v>36</v>
      </c>
      <c r="U199" s="8" t="s">
        <v>36</v>
      </c>
      <c r="V199" s="8" t="s">
        <v>36</v>
      </c>
    </row>
    <row r="200" spans="1:22" s="8" customFormat="1">
      <c r="A200" s="8" t="s">
        <v>302</v>
      </c>
      <c r="B200" s="8" t="s">
        <v>36</v>
      </c>
      <c r="C200" s="8" t="s">
        <v>36</v>
      </c>
      <c r="D200" s="8" t="s">
        <v>36</v>
      </c>
      <c r="E200" s="8" t="s">
        <v>36</v>
      </c>
      <c r="F200" s="8" t="s">
        <v>36</v>
      </c>
      <c r="G200" s="7" t="s">
        <v>235</v>
      </c>
      <c r="H200" s="8" t="s">
        <v>151</v>
      </c>
      <c r="I200" s="8" t="s">
        <v>39</v>
      </c>
      <c r="J200" s="8" t="s">
        <v>39</v>
      </c>
      <c r="K200" s="8" t="s">
        <v>36</v>
      </c>
      <c r="L200" s="8" t="s">
        <v>36</v>
      </c>
      <c r="M200" s="8" t="s">
        <v>36</v>
      </c>
      <c r="N200" s="8" t="s">
        <v>36</v>
      </c>
      <c r="O200" s="8" t="s">
        <v>36</v>
      </c>
      <c r="P200" s="8" t="s">
        <v>36</v>
      </c>
      <c r="Q200" s="8" t="s">
        <v>36</v>
      </c>
      <c r="R200" s="8" t="s">
        <v>36</v>
      </c>
      <c r="S200" s="8" t="s">
        <v>36</v>
      </c>
      <c r="T200" s="8" t="s">
        <v>36</v>
      </c>
      <c r="U200" s="8" t="s">
        <v>36</v>
      </c>
      <c r="V200" s="8" t="s">
        <v>36</v>
      </c>
    </row>
    <row r="201" spans="1:22" s="2" customFormat="1">
      <c r="A201" s="2" t="s">
        <v>303</v>
      </c>
      <c r="B201" s="2" t="s">
        <v>16</v>
      </c>
      <c r="C201" s="2" t="s">
        <v>36</v>
      </c>
      <c r="D201" s="2" t="s">
        <v>36</v>
      </c>
      <c r="E201" s="2" t="s">
        <v>36</v>
      </c>
      <c r="F201" s="2" t="s">
        <v>36</v>
      </c>
      <c r="G201" s="6" t="s">
        <v>235</v>
      </c>
      <c r="H201" s="2" t="s">
        <v>151</v>
      </c>
      <c r="I201" s="2" t="s">
        <v>39</v>
      </c>
      <c r="J201" s="2" t="s">
        <v>39</v>
      </c>
      <c r="K201" s="2" t="s">
        <v>36</v>
      </c>
      <c r="L201" s="2" t="s">
        <v>36</v>
      </c>
      <c r="M201" s="2" t="s">
        <v>36</v>
      </c>
      <c r="N201" s="2" t="s">
        <v>36</v>
      </c>
      <c r="O201" s="2" t="s">
        <v>36</v>
      </c>
      <c r="P201" s="2" t="s">
        <v>36</v>
      </c>
      <c r="Q201" s="2" t="s">
        <v>36</v>
      </c>
      <c r="R201" s="2" t="s">
        <v>36</v>
      </c>
      <c r="S201" s="2" t="s">
        <v>36</v>
      </c>
      <c r="T201" s="2" t="s">
        <v>16</v>
      </c>
      <c r="U201" s="2" t="s">
        <v>36</v>
      </c>
      <c r="V201" s="2" t="s">
        <v>36</v>
      </c>
    </row>
    <row r="202" spans="1:22" s="8" customFormat="1">
      <c r="A202" s="8" t="s">
        <v>304</v>
      </c>
      <c r="B202" s="8" t="s">
        <v>36</v>
      </c>
      <c r="C202" s="8" t="s">
        <v>36</v>
      </c>
      <c r="D202" s="8" t="s">
        <v>36</v>
      </c>
      <c r="E202" s="8" t="s">
        <v>36</v>
      </c>
      <c r="F202" s="8" t="s">
        <v>36</v>
      </c>
      <c r="G202" s="7" t="s">
        <v>235</v>
      </c>
      <c r="H202" s="8" t="s">
        <v>151</v>
      </c>
      <c r="I202" s="8" t="s">
        <v>39</v>
      </c>
      <c r="J202" s="8" t="s">
        <v>39</v>
      </c>
      <c r="K202" s="8" t="s">
        <v>36</v>
      </c>
      <c r="L202" s="8" t="s">
        <v>36</v>
      </c>
      <c r="M202" s="8" t="s">
        <v>36</v>
      </c>
      <c r="N202" s="8" t="s">
        <v>36</v>
      </c>
      <c r="O202" s="8" t="s">
        <v>36</v>
      </c>
      <c r="P202" s="8" t="s">
        <v>36</v>
      </c>
      <c r="Q202" s="8" t="s">
        <v>36</v>
      </c>
      <c r="R202" s="8" t="s">
        <v>36</v>
      </c>
      <c r="S202" s="8" t="s">
        <v>36</v>
      </c>
      <c r="T202" s="8" t="s">
        <v>36</v>
      </c>
      <c r="U202" s="8" t="s">
        <v>36</v>
      </c>
      <c r="V202" s="8" t="s">
        <v>36</v>
      </c>
    </row>
    <row r="203" spans="1:22" s="2" customFormat="1">
      <c r="A203" s="2" t="s">
        <v>305</v>
      </c>
      <c r="B203" s="2" t="s">
        <v>16</v>
      </c>
      <c r="C203" s="2" t="s">
        <v>36</v>
      </c>
      <c r="D203" s="2" t="s">
        <v>36</v>
      </c>
      <c r="E203" s="2" t="s">
        <v>36</v>
      </c>
      <c r="F203" s="2" t="s">
        <v>36</v>
      </c>
      <c r="G203" s="6" t="s">
        <v>235</v>
      </c>
      <c r="H203" s="2" t="s">
        <v>151</v>
      </c>
      <c r="I203" s="2" t="s">
        <v>39</v>
      </c>
      <c r="J203" s="2" t="s">
        <v>39</v>
      </c>
      <c r="K203" s="2" t="s">
        <v>16</v>
      </c>
      <c r="L203" s="2" t="s">
        <v>16</v>
      </c>
      <c r="M203" s="2" t="s">
        <v>16</v>
      </c>
      <c r="N203" s="2" t="s">
        <v>36</v>
      </c>
      <c r="O203" s="2" t="s">
        <v>36</v>
      </c>
      <c r="P203" s="2" t="s">
        <v>36</v>
      </c>
      <c r="Q203" s="2" t="s">
        <v>36</v>
      </c>
      <c r="R203" s="2" t="s">
        <v>36</v>
      </c>
      <c r="S203" s="2" t="s">
        <v>36</v>
      </c>
      <c r="T203" s="2" t="s">
        <v>36</v>
      </c>
      <c r="U203" s="2" t="s">
        <v>36</v>
      </c>
      <c r="V203" s="2" t="s">
        <v>16</v>
      </c>
    </row>
    <row r="204" spans="1:22" s="2" customFormat="1">
      <c r="A204" s="2" t="s">
        <v>306</v>
      </c>
      <c r="B204" s="2" t="s">
        <v>16</v>
      </c>
      <c r="C204" s="2" t="s">
        <v>36</v>
      </c>
      <c r="D204" s="2" t="s">
        <v>36</v>
      </c>
      <c r="E204" s="2" t="s">
        <v>36</v>
      </c>
      <c r="F204" s="2" t="s">
        <v>36</v>
      </c>
      <c r="G204" s="6" t="s">
        <v>235</v>
      </c>
      <c r="H204" s="2" t="s">
        <v>151</v>
      </c>
      <c r="I204" s="2" t="s">
        <v>39</v>
      </c>
      <c r="J204" s="2" t="s">
        <v>39</v>
      </c>
      <c r="K204" s="2" t="s">
        <v>36</v>
      </c>
      <c r="L204" s="2" t="s">
        <v>36</v>
      </c>
      <c r="M204" s="2" t="s">
        <v>16</v>
      </c>
      <c r="N204" s="2" t="s">
        <v>36</v>
      </c>
      <c r="O204" s="2" t="s">
        <v>36</v>
      </c>
      <c r="P204" s="2" t="s">
        <v>36</v>
      </c>
      <c r="Q204" s="2" t="s">
        <v>36</v>
      </c>
      <c r="R204" s="2" t="s">
        <v>36</v>
      </c>
      <c r="S204" s="2" t="s">
        <v>36</v>
      </c>
      <c r="T204" s="2" t="s">
        <v>36</v>
      </c>
      <c r="U204" s="2" t="s">
        <v>36</v>
      </c>
      <c r="V204" s="2" t="s">
        <v>16</v>
      </c>
    </row>
    <row r="205" spans="1:22" s="8" customFormat="1">
      <c r="A205" s="8" t="s">
        <v>307</v>
      </c>
      <c r="B205" s="8" t="s">
        <v>36</v>
      </c>
      <c r="C205" s="8" t="s">
        <v>36</v>
      </c>
      <c r="D205" s="8" t="s">
        <v>36</v>
      </c>
      <c r="E205" s="8" t="s">
        <v>36</v>
      </c>
      <c r="F205" s="8" t="s">
        <v>36</v>
      </c>
      <c r="G205" s="7" t="s">
        <v>235</v>
      </c>
      <c r="H205" s="8" t="s">
        <v>151</v>
      </c>
      <c r="I205" s="8" t="s">
        <v>39</v>
      </c>
      <c r="J205" s="8" t="s">
        <v>39</v>
      </c>
      <c r="K205" s="8" t="s">
        <v>36</v>
      </c>
      <c r="L205" s="8" t="s">
        <v>36</v>
      </c>
      <c r="M205" s="8" t="s">
        <v>36</v>
      </c>
      <c r="N205" s="8" t="s">
        <v>36</v>
      </c>
      <c r="O205" s="8" t="s">
        <v>36</v>
      </c>
      <c r="P205" s="8" t="s">
        <v>36</v>
      </c>
      <c r="Q205" s="8" t="s">
        <v>36</v>
      </c>
      <c r="R205" s="8" t="s">
        <v>36</v>
      </c>
      <c r="S205" s="8" t="s">
        <v>36</v>
      </c>
      <c r="T205" s="8" t="s">
        <v>36</v>
      </c>
      <c r="U205" s="8" t="s">
        <v>36</v>
      </c>
      <c r="V205" s="8" t="s">
        <v>36</v>
      </c>
    </row>
    <row r="206" spans="1:22" s="2" customFormat="1">
      <c r="A206" s="2" t="s">
        <v>308</v>
      </c>
      <c r="B206" s="2" t="s">
        <v>16</v>
      </c>
      <c r="C206" s="2" t="s">
        <v>36</v>
      </c>
      <c r="D206" s="2" t="s">
        <v>36</v>
      </c>
      <c r="E206" s="2" t="s">
        <v>36</v>
      </c>
      <c r="F206" s="2" t="s">
        <v>36</v>
      </c>
      <c r="G206" s="6" t="s">
        <v>235</v>
      </c>
      <c r="H206" s="2" t="s">
        <v>151</v>
      </c>
      <c r="I206" s="2" t="s">
        <v>39</v>
      </c>
      <c r="J206" s="2" t="s">
        <v>39</v>
      </c>
      <c r="K206" s="2" t="s">
        <v>36</v>
      </c>
      <c r="L206" s="2" t="s">
        <v>36</v>
      </c>
      <c r="M206" s="2" t="s">
        <v>36</v>
      </c>
      <c r="N206" s="2" t="s">
        <v>36</v>
      </c>
      <c r="O206" s="2" t="s">
        <v>36</v>
      </c>
      <c r="P206" s="2" t="s">
        <v>36</v>
      </c>
      <c r="Q206" s="2" t="s">
        <v>36</v>
      </c>
      <c r="R206" s="2" t="s">
        <v>36</v>
      </c>
      <c r="S206" s="2" t="s">
        <v>36</v>
      </c>
      <c r="T206" s="2" t="s">
        <v>36</v>
      </c>
      <c r="U206" s="2" t="s">
        <v>36</v>
      </c>
      <c r="V206" s="2" t="s">
        <v>36</v>
      </c>
    </row>
    <row r="207" spans="1:22" s="2" customFormat="1">
      <c r="A207" s="2" t="s">
        <v>309</v>
      </c>
      <c r="B207" s="2" t="s">
        <v>16</v>
      </c>
      <c r="C207" s="2" t="s">
        <v>36</v>
      </c>
      <c r="D207" s="2" t="s">
        <v>36</v>
      </c>
      <c r="E207" s="2" t="s">
        <v>36</v>
      </c>
      <c r="F207" s="2" t="s">
        <v>36</v>
      </c>
      <c r="G207" s="6" t="s">
        <v>235</v>
      </c>
      <c r="H207" s="2" t="s">
        <v>151</v>
      </c>
      <c r="I207" s="2" t="s">
        <v>39</v>
      </c>
      <c r="J207" s="2" t="s">
        <v>39</v>
      </c>
      <c r="K207" s="2" t="s">
        <v>16</v>
      </c>
      <c r="L207" s="2" t="s">
        <v>16</v>
      </c>
      <c r="M207" s="2" t="s">
        <v>16</v>
      </c>
      <c r="N207" s="2" t="s">
        <v>36</v>
      </c>
      <c r="O207" s="2" t="s">
        <v>36</v>
      </c>
      <c r="P207" s="2" t="s">
        <v>36</v>
      </c>
      <c r="Q207" s="2" t="s">
        <v>36</v>
      </c>
      <c r="R207" s="2" t="s">
        <v>36</v>
      </c>
      <c r="S207" s="2" t="s">
        <v>36</v>
      </c>
      <c r="T207" s="2" t="s">
        <v>36</v>
      </c>
      <c r="U207" s="2" t="s">
        <v>36</v>
      </c>
      <c r="V207" s="2" t="s">
        <v>16</v>
      </c>
    </row>
    <row r="208" spans="1:22" s="2" customFormat="1">
      <c r="A208" s="2" t="s">
        <v>310</v>
      </c>
      <c r="B208" s="2" t="s">
        <v>16</v>
      </c>
      <c r="C208" s="2" t="s">
        <v>36</v>
      </c>
      <c r="D208" s="2" t="s">
        <v>16</v>
      </c>
      <c r="E208" s="2" t="s">
        <v>36</v>
      </c>
      <c r="F208" s="2" t="s">
        <v>36</v>
      </c>
      <c r="G208" s="6" t="s">
        <v>235</v>
      </c>
      <c r="H208" s="2" t="s">
        <v>150</v>
      </c>
      <c r="I208" s="2" t="s">
        <v>39</v>
      </c>
      <c r="J208" s="2" t="s">
        <v>39</v>
      </c>
      <c r="K208" s="2" t="s">
        <v>16</v>
      </c>
      <c r="L208" s="2" t="s">
        <v>16</v>
      </c>
      <c r="M208" s="2" t="s">
        <v>16</v>
      </c>
      <c r="N208" s="2" t="s">
        <v>36</v>
      </c>
      <c r="O208" s="2" t="s">
        <v>36</v>
      </c>
      <c r="P208" s="2" t="s">
        <v>36</v>
      </c>
      <c r="Q208" s="2" t="s">
        <v>36</v>
      </c>
      <c r="R208" s="2" t="s">
        <v>36</v>
      </c>
      <c r="S208" s="2" t="s">
        <v>36</v>
      </c>
      <c r="T208" s="2" t="s">
        <v>36</v>
      </c>
      <c r="U208" s="2" t="s">
        <v>36</v>
      </c>
      <c r="V208" s="2" t="s">
        <v>16</v>
      </c>
    </row>
    <row r="209" spans="1:22" s="2" customFormat="1">
      <c r="A209" s="2" t="s">
        <v>311</v>
      </c>
      <c r="B209" s="2" t="s">
        <v>16</v>
      </c>
      <c r="C209" s="2" t="s">
        <v>36</v>
      </c>
      <c r="D209" s="2" t="s">
        <v>36</v>
      </c>
      <c r="E209" s="2" t="s">
        <v>36</v>
      </c>
      <c r="F209" s="2" t="s">
        <v>36</v>
      </c>
      <c r="G209" s="6" t="s">
        <v>235</v>
      </c>
      <c r="H209" s="2" t="s">
        <v>149</v>
      </c>
      <c r="I209" s="2" t="s">
        <v>39</v>
      </c>
      <c r="J209" s="2" t="s">
        <v>39</v>
      </c>
      <c r="K209" s="2" t="s">
        <v>16</v>
      </c>
      <c r="L209" s="2" t="s">
        <v>16</v>
      </c>
      <c r="M209" s="2" t="s">
        <v>16</v>
      </c>
      <c r="N209" s="2" t="s">
        <v>16</v>
      </c>
      <c r="O209" s="2" t="s">
        <v>16</v>
      </c>
      <c r="P209" s="2" t="s">
        <v>36</v>
      </c>
      <c r="Q209" s="2" t="s">
        <v>36</v>
      </c>
      <c r="R209" s="2" t="s">
        <v>16</v>
      </c>
      <c r="S209" s="2" t="s">
        <v>36</v>
      </c>
      <c r="T209" s="2" t="s">
        <v>16</v>
      </c>
      <c r="U209" s="2" t="s">
        <v>36</v>
      </c>
      <c r="V209" s="2" t="s">
        <v>36</v>
      </c>
    </row>
    <row r="210" spans="1:22" s="8" customFormat="1">
      <c r="A210" s="8" t="s">
        <v>312</v>
      </c>
      <c r="B210" s="8" t="s">
        <v>36</v>
      </c>
      <c r="C210" s="8" t="s">
        <v>36</v>
      </c>
      <c r="D210" s="8" t="s">
        <v>36</v>
      </c>
      <c r="E210" s="8" t="s">
        <v>36</v>
      </c>
      <c r="F210" s="8" t="s">
        <v>36</v>
      </c>
      <c r="G210" s="7" t="s">
        <v>235</v>
      </c>
      <c r="H210" s="8" t="s">
        <v>147</v>
      </c>
      <c r="I210" s="8" t="s">
        <v>39</v>
      </c>
      <c r="J210" s="8" t="s">
        <v>39</v>
      </c>
      <c r="K210" s="8" t="s">
        <v>36</v>
      </c>
      <c r="L210" s="8" t="s">
        <v>36</v>
      </c>
      <c r="M210" s="8" t="s">
        <v>36</v>
      </c>
      <c r="N210" s="8" t="s">
        <v>36</v>
      </c>
      <c r="O210" s="8" t="s">
        <v>36</v>
      </c>
      <c r="P210" s="8" t="s">
        <v>36</v>
      </c>
      <c r="Q210" s="8" t="s">
        <v>36</v>
      </c>
      <c r="R210" s="8" t="s">
        <v>36</v>
      </c>
      <c r="S210" s="8" t="s">
        <v>36</v>
      </c>
      <c r="T210" s="8" t="s">
        <v>36</v>
      </c>
      <c r="U210" s="8" t="s">
        <v>36</v>
      </c>
      <c r="V210" s="8" t="s">
        <v>36</v>
      </c>
    </row>
    <row r="211" spans="1:22" s="2" customFormat="1">
      <c r="A211" s="2" t="s">
        <v>313</v>
      </c>
      <c r="B211" s="2" t="s">
        <v>16</v>
      </c>
      <c r="C211" s="2" t="s">
        <v>36</v>
      </c>
      <c r="D211" s="2" t="s">
        <v>16</v>
      </c>
      <c r="E211" s="2" t="s">
        <v>36</v>
      </c>
      <c r="F211" s="2" t="s">
        <v>36</v>
      </c>
      <c r="G211" s="6" t="s">
        <v>235</v>
      </c>
      <c r="H211" s="2" t="s">
        <v>147</v>
      </c>
      <c r="I211" s="2" t="s">
        <v>39</v>
      </c>
      <c r="J211" s="2" t="s">
        <v>39</v>
      </c>
      <c r="K211" s="2" t="s">
        <v>16</v>
      </c>
      <c r="L211" s="2" t="s">
        <v>16</v>
      </c>
      <c r="M211" s="2" t="s">
        <v>16</v>
      </c>
      <c r="N211" s="2" t="s">
        <v>36</v>
      </c>
      <c r="O211" s="2" t="s">
        <v>36</v>
      </c>
      <c r="P211" s="2" t="s">
        <v>36</v>
      </c>
      <c r="Q211" s="2" t="s">
        <v>36</v>
      </c>
      <c r="R211" s="2" t="s">
        <v>36</v>
      </c>
      <c r="S211" s="2" t="s">
        <v>16</v>
      </c>
      <c r="T211" s="2" t="s">
        <v>36</v>
      </c>
      <c r="U211" s="2" t="s">
        <v>36</v>
      </c>
      <c r="V211" s="2" t="s">
        <v>16</v>
      </c>
    </row>
    <row r="212" spans="1:22" s="2" customFormat="1">
      <c r="A212" s="2" t="s">
        <v>314</v>
      </c>
      <c r="B212" s="2" t="s">
        <v>16</v>
      </c>
      <c r="C212" s="2" t="s">
        <v>36</v>
      </c>
      <c r="D212" s="2" t="s">
        <v>36</v>
      </c>
      <c r="E212" s="2" t="s">
        <v>36</v>
      </c>
      <c r="F212" s="2" t="s">
        <v>36</v>
      </c>
      <c r="G212" s="6" t="s">
        <v>235</v>
      </c>
      <c r="H212" s="2" t="s">
        <v>147</v>
      </c>
      <c r="I212" s="2" t="s">
        <v>39</v>
      </c>
      <c r="J212" s="2" t="s">
        <v>39</v>
      </c>
      <c r="K212" s="2" t="s">
        <v>16</v>
      </c>
      <c r="L212" s="2" t="s">
        <v>16</v>
      </c>
      <c r="M212" s="2" t="s">
        <v>16</v>
      </c>
      <c r="N212" s="2" t="s">
        <v>36</v>
      </c>
      <c r="O212" s="2" t="s">
        <v>36</v>
      </c>
      <c r="P212" s="2" t="s">
        <v>36</v>
      </c>
      <c r="Q212" s="2" t="s">
        <v>36</v>
      </c>
      <c r="R212" s="2" t="s">
        <v>36</v>
      </c>
      <c r="S212" s="2" t="s">
        <v>36</v>
      </c>
      <c r="T212" s="2" t="s">
        <v>36</v>
      </c>
      <c r="U212" s="2" t="s">
        <v>36</v>
      </c>
      <c r="V212" s="2" t="s">
        <v>16</v>
      </c>
    </row>
    <row r="213" spans="1:22" s="2" customFormat="1">
      <c r="A213" s="2" t="s">
        <v>315</v>
      </c>
      <c r="B213" s="2" t="s">
        <v>16</v>
      </c>
      <c r="C213" s="2" t="s">
        <v>36</v>
      </c>
      <c r="D213" s="2" t="s">
        <v>16</v>
      </c>
      <c r="E213" s="2" t="s">
        <v>36</v>
      </c>
      <c r="F213" s="2" t="s">
        <v>36</v>
      </c>
      <c r="G213" s="6" t="s">
        <v>235</v>
      </c>
      <c r="H213" s="2" t="s">
        <v>148</v>
      </c>
      <c r="I213" s="2" t="s">
        <v>39</v>
      </c>
      <c r="J213" s="2" t="s">
        <v>39</v>
      </c>
      <c r="K213" s="2" t="s">
        <v>16</v>
      </c>
      <c r="L213" s="2" t="s">
        <v>16</v>
      </c>
      <c r="M213" s="2" t="s">
        <v>16</v>
      </c>
      <c r="N213" s="2" t="s">
        <v>36</v>
      </c>
      <c r="O213" s="2" t="s">
        <v>36</v>
      </c>
      <c r="P213" s="2" t="s">
        <v>36</v>
      </c>
      <c r="Q213" s="2" t="s">
        <v>36</v>
      </c>
      <c r="R213" s="2" t="s">
        <v>36</v>
      </c>
      <c r="S213" s="2" t="s">
        <v>36</v>
      </c>
      <c r="T213" s="2" t="s">
        <v>36</v>
      </c>
      <c r="U213" s="2" t="s">
        <v>36</v>
      </c>
      <c r="V213" s="2" t="s">
        <v>16</v>
      </c>
    </row>
    <row r="214" spans="1:22" s="2" customFormat="1">
      <c r="A214" s="2" t="s">
        <v>313</v>
      </c>
      <c r="B214" s="2" t="s">
        <v>16</v>
      </c>
      <c r="C214" s="2" t="s">
        <v>36</v>
      </c>
      <c r="D214" s="2" t="s">
        <v>16</v>
      </c>
      <c r="E214" s="2" t="s">
        <v>36</v>
      </c>
      <c r="F214" s="2" t="s">
        <v>36</v>
      </c>
      <c r="G214" s="6" t="s">
        <v>235</v>
      </c>
      <c r="H214" s="2" t="s">
        <v>148</v>
      </c>
      <c r="I214" s="2" t="s">
        <v>39</v>
      </c>
      <c r="J214" s="2" t="s">
        <v>39</v>
      </c>
      <c r="K214" s="2" t="s">
        <v>16</v>
      </c>
      <c r="L214" s="2" t="s">
        <v>16</v>
      </c>
      <c r="M214" s="2" t="s">
        <v>16</v>
      </c>
      <c r="N214" s="2" t="s">
        <v>36</v>
      </c>
      <c r="O214" s="2" t="s">
        <v>36</v>
      </c>
      <c r="P214" s="2" t="s">
        <v>36</v>
      </c>
      <c r="Q214" s="2" t="s">
        <v>36</v>
      </c>
      <c r="R214" s="2" t="s">
        <v>36</v>
      </c>
      <c r="S214" s="2" t="s">
        <v>36</v>
      </c>
      <c r="T214" s="2" t="s">
        <v>36</v>
      </c>
      <c r="U214" s="2" t="s">
        <v>36</v>
      </c>
      <c r="V214" s="2" t="s">
        <v>16</v>
      </c>
    </row>
    <row r="215" spans="1:22" s="44" customFormat="1">
      <c r="A215" s="44" t="s">
        <v>317</v>
      </c>
      <c r="B215" s="44" t="s">
        <v>16</v>
      </c>
      <c r="C215" s="44" t="s">
        <v>36</v>
      </c>
      <c r="D215" s="44" t="s">
        <v>36</v>
      </c>
      <c r="E215" s="44" t="s">
        <v>36</v>
      </c>
      <c r="F215" s="44" t="s">
        <v>36</v>
      </c>
      <c r="G215" s="43" t="s">
        <v>755</v>
      </c>
      <c r="H215" s="44" t="s">
        <v>132</v>
      </c>
      <c r="I215" s="44" t="s">
        <v>39</v>
      </c>
      <c r="J215" s="44" t="s">
        <v>39</v>
      </c>
      <c r="K215" s="44" t="s">
        <v>16</v>
      </c>
      <c r="L215" s="44" t="s">
        <v>16</v>
      </c>
      <c r="M215" s="44" t="s">
        <v>36</v>
      </c>
      <c r="N215" s="44" t="s">
        <v>36</v>
      </c>
      <c r="O215" s="44" t="s">
        <v>36</v>
      </c>
      <c r="P215" s="44" t="s">
        <v>36</v>
      </c>
      <c r="Q215" s="44" t="s">
        <v>16</v>
      </c>
      <c r="R215" s="44" t="s">
        <v>16</v>
      </c>
      <c r="S215" s="44" t="s">
        <v>36</v>
      </c>
      <c r="T215" s="44" t="s">
        <v>36</v>
      </c>
      <c r="U215" s="44" t="s">
        <v>16</v>
      </c>
      <c r="V215" s="44" t="s">
        <v>36</v>
      </c>
    </row>
    <row r="216" spans="1:22" s="44" customFormat="1">
      <c r="A216" s="44" t="s">
        <v>318</v>
      </c>
      <c r="B216" s="44" t="s">
        <v>16</v>
      </c>
      <c r="C216" s="44" t="s">
        <v>36</v>
      </c>
      <c r="D216" s="44" t="s">
        <v>36</v>
      </c>
      <c r="E216" s="44" t="s">
        <v>16</v>
      </c>
      <c r="F216" s="44" t="s">
        <v>36</v>
      </c>
      <c r="G216" s="43" t="s">
        <v>755</v>
      </c>
      <c r="H216" s="44" t="s">
        <v>132</v>
      </c>
      <c r="I216" s="44" t="s">
        <v>39</v>
      </c>
      <c r="J216" s="44" t="s">
        <v>39</v>
      </c>
      <c r="K216" s="44" t="s">
        <v>16</v>
      </c>
      <c r="L216" s="44" t="s">
        <v>16</v>
      </c>
      <c r="M216" s="44" t="s">
        <v>16</v>
      </c>
      <c r="N216" s="44" t="s">
        <v>36</v>
      </c>
      <c r="O216" s="44" t="s">
        <v>36</v>
      </c>
      <c r="P216" s="44" t="s">
        <v>36</v>
      </c>
      <c r="Q216" s="44" t="s">
        <v>36</v>
      </c>
      <c r="R216" s="44" t="s">
        <v>36</v>
      </c>
      <c r="S216" s="44" t="s">
        <v>36</v>
      </c>
      <c r="T216" s="44" t="s">
        <v>36</v>
      </c>
      <c r="U216" s="44" t="s">
        <v>36</v>
      </c>
      <c r="V216" s="44" t="s">
        <v>36</v>
      </c>
    </row>
    <row r="217" spans="1:22" s="44" customFormat="1">
      <c r="A217" s="44" t="s">
        <v>319</v>
      </c>
      <c r="B217" s="44" t="s">
        <v>16</v>
      </c>
      <c r="C217" s="44" t="s">
        <v>36</v>
      </c>
      <c r="D217" s="44" t="s">
        <v>36</v>
      </c>
      <c r="E217" s="44" t="s">
        <v>36</v>
      </c>
      <c r="F217" s="44" t="s">
        <v>36</v>
      </c>
      <c r="G217" s="43" t="s">
        <v>755</v>
      </c>
      <c r="H217" s="44" t="s">
        <v>132</v>
      </c>
      <c r="I217" s="44" t="s">
        <v>39</v>
      </c>
      <c r="J217" s="44" t="s">
        <v>39</v>
      </c>
      <c r="K217" s="44" t="s">
        <v>36</v>
      </c>
      <c r="L217" s="44" t="s">
        <v>36</v>
      </c>
      <c r="M217" s="44" t="s">
        <v>36</v>
      </c>
      <c r="N217" s="44" t="s">
        <v>16</v>
      </c>
      <c r="O217" s="44" t="s">
        <v>16</v>
      </c>
      <c r="P217" s="44" t="s">
        <v>16</v>
      </c>
      <c r="Q217" s="44" t="s">
        <v>36</v>
      </c>
      <c r="R217" s="44" t="s">
        <v>16</v>
      </c>
      <c r="S217" s="44" t="s">
        <v>36</v>
      </c>
      <c r="T217" s="44" t="s">
        <v>16</v>
      </c>
      <c r="U217" s="44" t="s">
        <v>36</v>
      </c>
      <c r="V217" s="44" t="s">
        <v>36</v>
      </c>
    </row>
    <row r="218" spans="1:22" s="2" customFormat="1">
      <c r="A218" s="2" t="s">
        <v>320</v>
      </c>
      <c r="B218" s="2" t="s">
        <v>16</v>
      </c>
      <c r="C218" s="2" t="s">
        <v>36</v>
      </c>
      <c r="D218" s="2" t="s">
        <v>36</v>
      </c>
      <c r="E218" s="2" t="s">
        <v>36</v>
      </c>
      <c r="F218" s="2" t="s">
        <v>36</v>
      </c>
      <c r="G218" s="6" t="s">
        <v>755</v>
      </c>
      <c r="H218" s="2" t="s">
        <v>132</v>
      </c>
      <c r="I218" s="2" t="s">
        <v>39</v>
      </c>
      <c r="J218" s="2" t="s">
        <v>39</v>
      </c>
      <c r="K218" s="2" t="s">
        <v>16</v>
      </c>
      <c r="L218" s="2" t="s">
        <v>16</v>
      </c>
      <c r="M218" s="2" t="s">
        <v>36</v>
      </c>
      <c r="N218" s="2" t="s">
        <v>36</v>
      </c>
      <c r="O218" s="2" t="s">
        <v>36</v>
      </c>
      <c r="P218" s="2" t="s">
        <v>36</v>
      </c>
      <c r="Q218" s="2" t="s">
        <v>36</v>
      </c>
      <c r="R218" s="2" t="s">
        <v>36</v>
      </c>
      <c r="S218" s="2" t="s">
        <v>16</v>
      </c>
      <c r="T218" s="2" t="s">
        <v>36</v>
      </c>
      <c r="U218" s="2" t="s">
        <v>36</v>
      </c>
      <c r="V218" s="2" t="s">
        <v>36</v>
      </c>
    </row>
    <row r="219" spans="1:22" s="2" customFormat="1">
      <c r="A219" s="2" t="s">
        <v>321</v>
      </c>
      <c r="B219" s="2" t="s">
        <v>16</v>
      </c>
      <c r="C219" s="2" t="s">
        <v>36</v>
      </c>
      <c r="D219" s="2" t="s">
        <v>36</v>
      </c>
      <c r="E219" s="2" t="s">
        <v>36</v>
      </c>
      <c r="F219" s="2" t="s">
        <v>36</v>
      </c>
      <c r="G219" s="6" t="s">
        <v>755</v>
      </c>
      <c r="H219" s="2" t="s">
        <v>132</v>
      </c>
      <c r="I219" s="2" t="s">
        <v>39</v>
      </c>
      <c r="J219" s="2" t="s">
        <v>39</v>
      </c>
      <c r="K219" s="2" t="s">
        <v>16</v>
      </c>
      <c r="L219" s="2" t="s">
        <v>16</v>
      </c>
      <c r="M219" s="2" t="s">
        <v>36</v>
      </c>
      <c r="N219" s="2" t="s">
        <v>36</v>
      </c>
      <c r="O219" s="2" t="s">
        <v>36</v>
      </c>
      <c r="P219" s="2" t="s">
        <v>36</v>
      </c>
      <c r="Q219" s="2" t="s">
        <v>36</v>
      </c>
      <c r="R219" s="2" t="s">
        <v>36</v>
      </c>
      <c r="S219" s="2" t="s">
        <v>16</v>
      </c>
      <c r="T219" s="2" t="s">
        <v>36</v>
      </c>
      <c r="U219" s="2" t="s">
        <v>36</v>
      </c>
      <c r="V219" s="2" t="s">
        <v>36</v>
      </c>
    </row>
    <row r="220" spans="1:22" s="2" customFormat="1">
      <c r="A220" s="2" t="s">
        <v>322</v>
      </c>
      <c r="B220" s="2" t="s">
        <v>16</v>
      </c>
      <c r="C220" s="2" t="s">
        <v>36</v>
      </c>
      <c r="D220" s="2" t="s">
        <v>36</v>
      </c>
      <c r="E220" s="2" t="s">
        <v>36</v>
      </c>
      <c r="F220" s="2" t="s">
        <v>36</v>
      </c>
      <c r="G220" s="6" t="s">
        <v>755</v>
      </c>
      <c r="H220" s="2" t="s">
        <v>132</v>
      </c>
      <c r="I220" s="2" t="s">
        <v>39</v>
      </c>
      <c r="J220" s="2" t="s">
        <v>39</v>
      </c>
      <c r="K220" s="2" t="s">
        <v>16</v>
      </c>
      <c r="L220" s="2" t="s">
        <v>16</v>
      </c>
      <c r="M220" s="2" t="s">
        <v>16</v>
      </c>
      <c r="N220" s="2" t="s">
        <v>36</v>
      </c>
      <c r="O220" s="2" t="s">
        <v>36</v>
      </c>
      <c r="P220" s="2" t="s">
        <v>36</v>
      </c>
      <c r="Q220" s="2" t="s">
        <v>36</v>
      </c>
      <c r="R220" s="2" t="s">
        <v>36</v>
      </c>
      <c r="S220" s="2" t="s">
        <v>36</v>
      </c>
      <c r="T220" s="2" t="s">
        <v>36</v>
      </c>
      <c r="U220" s="2" t="s">
        <v>36</v>
      </c>
      <c r="V220" s="2" t="s">
        <v>16</v>
      </c>
    </row>
    <row r="221" spans="1:22" s="44" customFormat="1">
      <c r="A221" s="44" t="s">
        <v>323</v>
      </c>
      <c r="B221" s="44" t="s">
        <v>16</v>
      </c>
      <c r="C221" s="44" t="s">
        <v>36</v>
      </c>
      <c r="D221" s="44" t="s">
        <v>36</v>
      </c>
      <c r="E221" s="44" t="s">
        <v>36</v>
      </c>
      <c r="F221" s="44" t="s">
        <v>36</v>
      </c>
      <c r="G221" s="43" t="s">
        <v>755</v>
      </c>
      <c r="H221" s="44" t="s">
        <v>168</v>
      </c>
      <c r="I221" s="44" t="s">
        <v>39</v>
      </c>
      <c r="J221" s="44" t="s">
        <v>39</v>
      </c>
      <c r="K221" s="44" t="s">
        <v>16</v>
      </c>
      <c r="L221" s="44" t="s">
        <v>16</v>
      </c>
      <c r="M221" s="44" t="s">
        <v>36</v>
      </c>
      <c r="N221" s="44" t="s">
        <v>36</v>
      </c>
      <c r="O221" s="44" t="s">
        <v>36</v>
      </c>
      <c r="P221" s="44" t="s">
        <v>36</v>
      </c>
      <c r="Q221" s="44" t="s">
        <v>36</v>
      </c>
      <c r="R221" s="44" t="s">
        <v>16</v>
      </c>
      <c r="S221" s="44" t="s">
        <v>36</v>
      </c>
      <c r="T221" s="44" t="s">
        <v>36</v>
      </c>
      <c r="U221" s="44" t="s">
        <v>16</v>
      </c>
      <c r="V221" s="44" t="s">
        <v>36</v>
      </c>
    </row>
    <row r="222" spans="1:22" s="2" customFormat="1">
      <c r="A222" s="2" t="s">
        <v>324</v>
      </c>
      <c r="B222" s="2" t="s">
        <v>16</v>
      </c>
      <c r="C222" s="2" t="s">
        <v>36</v>
      </c>
      <c r="D222" s="2" t="s">
        <v>36</v>
      </c>
      <c r="E222" s="2" t="s">
        <v>16</v>
      </c>
      <c r="F222" s="2" t="s">
        <v>36</v>
      </c>
      <c r="G222" s="6" t="s">
        <v>755</v>
      </c>
      <c r="H222" s="2" t="s">
        <v>168</v>
      </c>
      <c r="I222" s="2" t="s">
        <v>39</v>
      </c>
      <c r="J222" s="2" t="s">
        <v>39</v>
      </c>
      <c r="K222" s="2" t="s">
        <v>36</v>
      </c>
      <c r="L222" s="2" t="s">
        <v>36</v>
      </c>
      <c r="M222" s="2" t="s">
        <v>16</v>
      </c>
      <c r="N222" s="2" t="s">
        <v>36</v>
      </c>
      <c r="O222" s="2" t="s">
        <v>36</v>
      </c>
      <c r="P222" s="2" t="s">
        <v>36</v>
      </c>
      <c r="Q222" s="2" t="s">
        <v>36</v>
      </c>
      <c r="R222" s="2" t="s">
        <v>36</v>
      </c>
      <c r="S222" s="2" t="s">
        <v>36</v>
      </c>
      <c r="T222" s="2" t="s">
        <v>36</v>
      </c>
      <c r="U222" s="2" t="s">
        <v>16</v>
      </c>
      <c r="V222" s="2" t="s">
        <v>36</v>
      </c>
    </row>
    <row r="223" spans="1:22" s="8" customFormat="1">
      <c r="A223" s="8" t="s">
        <v>325</v>
      </c>
      <c r="B223" s="8" t="s">
        <v>16</v>
      </c>
      <c r="C223" s="8" t="s">
        <v>36</v>
      </c>
      <c r="D223" s="8" t="s">
        <v>36</v>
      </c>
      <c r="E223" s="8" t="s">
        <v>36</v>
      </c>
      <c r="F223" s="8" t="s">
        <v>36</v>
      </c>
      <c r="G223" s="7" t="s">
        <v>755</v>
      </c>
      <c r="H223" s="8" t="s">
        <v>168</v>
      </c>
      <c r="I223" s="8" t="s">
        <v>39</v>
      </c>
      <c r="J223" s="8" t="s">
        <v>39</v>
      </c>
      <c r="K223" s="8" t="s">
        <v>36</v>
      </c>
      <c r="L223" s="8" t="s">
        <v>36</v>
      </c>
      <c r="M223" s="8" t="s">
        <v>36</v>
      </c>
      <c r="N223" s="8" t="s">
        <v>16</v>
      </c>
      <c r="O223" s="8" t="s">
        <v>36</v>
      </c>
      <c r="P223" s="8" t="s">
        <v>36</v>
      </c>
      <c r="Q223" s="8" t="s">
        <v>36</v>
      </c>
      <c r="R223" s="8" t="s">
        <v>36</v>
      </c>
      <c r="S223" s="8" t="s">
        <v>36</v>
      </c>
      <c r="T223" s="8" t="s">
        <v>16</v>
      </c>
      <c r="U223" s="8" t="s">
        <v>36</v>
      </c>
      <c r="V223" s="8" t="s">
        <v>36</v>
      </c>
    </row>
    <row r="224" spans="1:22" s="8" customFormat="1">
      <c r="A224" s="8" t="s">
        <v>326</v>
      </c>
      <c r="B224" s="8" t="s">
        <v>16</v>
      </c>
      <c r="C224" s="8" t="s">
        <v>36</v>
      </c>
      <c r="D224" s="8" t="s">
        <v>36</v>
      </c>
      <c r="E224" s="8" t="s">
        <v>36</v>
      </c>
      <c r="F224" s="8" t="s">
        <v>36</v>
      </c>
      <c r="G224" s="7" t="s">
        <v>755</v>
      </c>
      <c r="H224" s="8" t="s">
        <v>168</v>
      </c>
      <c r="I224" s="8" t="s">
        <v>39</v>
      </c>
      <c r="J224" s="8" t="s">
        <v>39</v>
      </c>
      <c r="K224" s="8" t="s">
        <v>36</v>
      </c>
      <c r="L224" s="8" t="s">
        <v>36</v>
      </c>
      <c r="M224" s="8" t="s">
        <v>36</v>
      </c>
      <c r="N224" s="8" t="s">
        <v>36</v>
      </c>
      <c r="O224" s="8" t="s">
        <v>36</v>
      </c>
      <c r="P224" s="8" t="s">
        <v>16</v>
      </c>
      <c r="Q224" s="8" t="s">
        <v>36</v>
      </c>
      <c r="R224" s="8" t="s">
        <v>36</v>
      </c>
      <c r="S224" s="8" t="s">
        <v>36</v>
      </c>
      <c r="T224" s="8" t="s">
        <v>16</v>
      </c>
      <c r="U224" s="8" t="s">
        <v>36</v>
      </c>
      <c r="V224" s="8" t="s">
        <v>36</v>
      </c>
    </row>
    <row r="225" spans="1:22" s="8" customFormat="1">
      <c r="A225" s="8" t="s">
        <v>327</v>
      </c>
      <c r="B225" s="8" t="s">
        <v>16</v>
      </c>
      <c r="C225" s="8" t="s">
        <v>36</v>
      </c>
      <c r="D225" s="8" t="s">
        <v>36</v>
      </c>
      <c r="E225" s="8" t="s">
        <v>36</v>
      </c>
      <c r="F225" s="8" t="s">
        <v>36</v>
      </c>
      <c r="G225" s="7" t="s">
        <v>755</v>
      </c>
      <c r="H225" s="8" t="s">
        <v>168</v>
      </c>
      <c r="I225" s="8" t="s">
        <v>39</v>
      </c>
      <c r="J225" s="8" t="s">
        <v>39</v>
      </c>
      <c r="K225" s="8" t="s">
        <v>36</v>
      </c>
      <c r="L225" s="8" t="s">
        <v>36</v>
      </c>
      <c r="M225" s="8" t="s">
        <v>36</v>
      </c>
      <c r="N225" s="8" t="s">
        <v>36</v>
      </c>
      <c r="O225" s="8" t="s">
        <v>36</v>
      </c>
      <c r="P225" s="8" t="s">
        <v>16</v>
      </c>
      <c r="Q225" s="8" t="s">
        <v>36</v>
      </c>
      <c r="R225" s="8" t="s">
        <v>36</v>
      </c>
      <c r="S225" s="8" t="s">
        <v>36</v>
      </c>
      <c r="T225" s="8" t="s">
        <v>16</v>
      </c>
      <c r="U225" s="8" t="s">
        <v>36</v>
      </c>
      <c r="V225" s="8" t="s">
        <v>36</v>
      </c>
    </row>
    <row r="226" spans="1:22" s="2" customFormat="1">
      <c r="A226" s="2" t="s">
        <v>328</v>
      </c>
      <c r="B226" s="2" t="s">
        <v>16</v>
      </c>
      <c r="C226" s="2" t="s">
        <v>36</v>
      </c>
      <c r="D226" s="2" t="s">
        <v>36</v>
      </c>
      <c r="E226" s="2" t="s">
        <v>36</v>
      </c>
      <c r="F226" s="2" t="s">
        <v>36</v>
      </c>
      <c r="G226" s="6" t="s">
        <v>755</v>
      </c>
      <c r="H226" s="2" t="s">
        <v>168</v>
      </c>
      <c r="I226" s="2" t="s">
        <v>39</v>
      </c>
      <c r="J226" s="2" t="s">
        <v>39</v>
      </c>
      <c r="K226" s="2" t="s">
        <v>16</v>
      </c>
      <c r="L226" s="2" t="s">
        <v>16</v>
      </c>
      <c r="M226" s="2" t="s">
        <v>16</v>
      </c>
      <c r="N226" s="2" t="s">
        <v>36</v>
      </c>
      <c r="O226" s="2" t="s">
        <v>36</v>
      </c>
      <c r="P226" s="2" t="s">
        <v>36</v>
      </c>
      <c r="Q226" s="2" t="s">
        <v>36</v>
      </c>
      <c r="R226" s="2" t="s">
        <v>16</v>
      </c>
      <c r="S226" s="2" t="s">
        <v>36</v>
      </c>
      <c r="T226" s="2" t="s">
        <v>36</v>
      </c>
      <c r="U226" s="2" t="s">
        <v>36</v>
      </c>
      <c r="V226" s="2" t="s">
        <v>16</v>
      </c>
    </row>
    <row r="227" spans="1:22" s="2" customFormat="1">
      <c r="A227" s="2" t="s">
        <v>329</v>
      </c>
      <c r="B227" s="2" t="s">
        <v>16</v>
      </c>
      <c r="C227" s="2" t="s">
        <v>36</v>
      </c>
      <c r="D227" s="2" t="s">
        <v>16</v>
      </c>
      <c r="E227" s="2" t="s">
        <v>36</v>
      </c>
      <c r="F227" s="2" t="s">
        <v>36</v>
      </c>
      <c r="G227" s="6" t="s">
        <v>755</v>
      </c>
      <c r="H227" s="2" t="s">
        <v>168</v>
      </c>
      <c r="I227" s="2" t="s">
        <v>39</v>
      </c>
      <c r="J227" s="2" t="s">
        <v>39</v>
      </c>
      <c r="K227" s="2" t="s">
        <v>16</v>
      </c>
      <c r="L227" s="2" t="s">
        <v>16</v>
      </c>
      <c r="M227" s="2" t="s">
        <v>16</v>
      </c>
      <c r="N227" s="2" t="s">
        <v>36</v>
      </c>
      <c r="O227" s="2" t="s">
        <v>36</v>
      </c>
      <c r="P227" s="2" t="s">
        <v>36</v>
      </c>
      <c r="Q227" s="2" t="s">
        <v>36</v>
      </c>
      <c r="R227" s="2" t="s">
        <v>36</v>
      </c>
      <c r="S227" s="2" t="s">
        <v>36</v>
      </c>
      <c r="T227" s="2" t="s">
        <v>36</v>
      </c>
      <c r="U227" s="2" t="s">
        <v>36</v>
      </c>
      <c r="V227" s="2" t="s">
        <v>36</v>
      </c>
    </row>
    <row r="228" spans="1:22" s="8" customFormat="1">
      <c r="A228" s="8" t="s">
        <v>330</v>
      </c>
      <c r="B228" s="8" t="s">
        <v>36</v>
      </c>
      <c r="C228" s="8" t="s">
        <v>36</v>
      </c>
      <c r="D228" s="8" t="s">
        <v>36</v>
      </c>
      <c r="E228" s="8" t="s">
        <v>36</v>
      </c>
      <c r="F228" s="8" t="s">
        <v>36</v>
      </c>
      <c r="G228" s="7" t="s">
        <v>316</v>
      </c>
      <c r="H228" s="8" t="s">
        <v>172</v>
      </c>
      <c r="I228" s="8" t="s">
        <v>39</v>
      </c>
      <c r="J228" s="8" t="s">
        <v>39</v>
      </c>
      <c r="K228" s="8" t="s">
        <v>36</v>
      </c>
      <c r="L228" s="8" t="s">
        <v>36</v>
      </c>
      <c r="M228" s="8" t="s">
        <v>36</v>
      </c>
      <c r="N228" s="8" t="s">
        <v>36</v>
      </c>
      <c r="O228" s="8" t="s">
        <v>36</v>
      </c>
      <c r="P228" s="8" t="s">
        <v>36</v>
      </c>
      <c r="Q228" s="8" t="s">
        <v>36</v>
      </c>
      <c r="R228" s="8" t="s">
        <v>36</v>
      </c>
      <c r="S228" s="8" t="s">
        <v>36</v>
      </c>
      <c r="T228" s="8" t="s">
        <v>36</v>
      </c>
      <c r="U228" s="8" t="s">
        <v>36</v>
      </c>
      <c r="V228" s="8" t="s">
        <v>36</v>
      </c>
    </row>
    <row r="229" spans="1:22" s="8" customFormat="1">
      <c r="A229" s="8" t="s">
        <v>331</v>
      </c>
      <c r="B229" s="8" t="s">
        <v>36</v>
      </c>
      <c r="C229" s="8" t="s">
        <v>36</v>
      </c>
      <c r="D229" s="8" t="s">
        <v>36</v>
      </c>
      <c r="E229" s="8" t="s">
        <v>36</v>
      </c>
      <c r="F229" s="8" t="s">
        <v>36</v>
      </c>
      <c r="G229" s="7" t="s">
        <v>316</v>
      </c>
      <c r="H229" s="8" t="s">
        <v>172</v>
      </c>
      <c r="I229" s="8" t="s">
        <v>39</v>
      </c>
      <c r="J229" s="8" t="s">
        <v>39</v>
      </c>
      <c r="K229" s="8" t="s">
        <v>36</v>
      </c>
      <c r="L229" s="8" t="s">
        <v>36</v>
      </c>
      <c r="M229" s="8" t="s">
        <v>36</v>
      </c>
      <c r="N229" s="8" t="s">
        <v>36</v>
      </c>
      <c r="O229" s="8" t="s">
        <v>36</v>
      </c>
      <c r="P229" s="8" t="s">
        <v>36</v>
      </c>
      <c r="Q229" s="8" t="s">
        <v>36</v>
      </c>
      <c r="R229" s="8" t="s">
        <v>36</v>
      </c>
      <c r="S229" s="8" t="s">
        <v>36</v>
      </c>
      <c r="T229" s="8" t="s">
        <v>36</v>
      </c>
      <c r="U229" s="8" t="s">
        <v>36</v>
      </c>
      <c r="V229" s="8" t="s">
        <v>36</v>
      </c>
    </row>
    <row r="230" spans="1:22" s="8" customFormat="1">
      <c r="A230" s="8" t="s">
        <v>332</v>
      </c>
      <c r="B230" s="8" t="s">
        <v>36</v>
      </c>
      <c r="C230" s="8" t="s">
        <v>36</v>
      </c>
      <c r="D230" s="8" t="s">
        <v>36</v>
      </c>
      <c r="E230" s="8" t="s">
        <v>36</v>
      </c>
      <c r="F230" s="8" t="s">
        <v>36</v>
      </c>
      <c r="G230" s="7" t="s">
        <v>316</v>
      </c>
      <c r="H230" s="8" t="s">
        <v>172</v>
      </c>
      <c r="I230" s="8" t="s">
        <v>39</v>
      </c>
      <c r="J230" s="8" t="s">
        <v>39</v>
      </c>
      <c r="K230" s="8" t="s">
        <v>36</v>
      </c>
      <c r="L230" s="8" t="s">
        <v>36</v>
      </c>
      <c r="M230" s="8" t="s">
        <v>36</v>
      </c>
      <c r="N230" s="8" t="s">
        <v>36</v>
      </c>
      <c r="O230" s="8" t="s">
        <v>36</v>
      </c>
      <c r="P230" s="8" t="s">
        <v>36</v>
      </c>
      <c r="Q230" s="8" t="s">
        <v>36</v>
      </c>
      <c r="R230" s="8" t="s">
        <v>36</v>
      </c>
      <c r="S230" s="8" t="s">
        <v>36</v>
      </c>
      <c r="T230" s="8" t="s">
        <v>36</v>
      </c>
      <c r="U230" s="8" t="s">
        <v>36</v>
      </c>
      <c r="V230" s="8" t="s">
        <v>36</v>
      </c>
    </row>
    <row r="231" spans="1:22" s="2" customFormat="1">
      <c r="A231" s="2" t="s">
        <v>333</v>
      </c>
      <c r="B231" s="2" t="s">
        <v>16</v>
      </c>
      <c r="C231" s="2" t="s">
        <v>36</v>
      </c>
      <c r="D231" s="2" t="s">
        <v>36</v>
      </c>
      <c r="E231" s="2" t="s">
        <v>36</v>
      </c>
      <c r="F231" s="2" t="s">
        <v>36</v>
      </c>
      <c r="G231" s="6" t="s">
        <v>316</v>
      </c>
      <c r="H231" s="2" t="s">
        <v>143</v>
      </c>
      <c r="I231" s="2" t="s">
        <v>39</v>
      </c>
      <c r="J231" s="2" t="s">
        <v>39</v>
      </c>
      <c r="K231" s="2" t="s">
        <v>36</v>
      </c>
      <c r="L231" s="2" t="s">
        <v>36</v>
      </c>
      <c r="M231" s="2" t="s">
        <v>16</v>
      </c>
      <c r="N231" s="2" t="s">
        <v>16</v>
      </c>
      <c r="O231" s="2" t="s">
        <v>16</v>
      </c>
      <c r="P231" s="2" t="s">
        <v>16</v>
      </c>
      <c r="Q231" s="2" t="s">
        <v>36</v>
      </c>
      <c r="R231" s="2" t="s">
        <v>36</v>
      </c>
      <c r="S231" s="2" t="s">
        <v>16</v>
      </c>
      <c r="T231" s="2" t="s">
        <v>36</v>
      </c>
      <c r="U231" s="2" t="s">
        <v>36</v>
      </c>
      <c r="V231" s="2" t="s">
        <v>16</v>
      </c>
    </row>
    <row r="232" spans="1:22" s="7" customFormat="1">
      <c r="A232" s="7" t="s">
        <v>334</v>
      </c>
      <c r="B232" s="7" t="s">
        <v>16</v>
      </c>
      <c r="C232" s="7" t="s">
        <v>36</v>
      </c>
      <c r="D232" s="7" t="s">
        <v>36</v>
      </c>
      <c r="E232" s="7" t="s">
        <v>36</v>
      </c>
      <c r="F232" s="7" t="s">
        <v>36</v>
      </c>
      <c r="G232" s="7" t="s">
        <v>316</v>
      </c>
      <c r="H232" s="7" t="s">
        <v>143</v>
      </c>
      <c r="I232" s="7" t="s">
        <v>39</v>
      </c>
      <c r="J232" s="7" t="s">
        <v>39</v>
      </c>
      <c r="K232" s="7" t="s">
        <v>36</v>
      </c>
      <c r="L232" s="7" t="s">
        <v>36</v>
      </c>
      <c r="M232" s="7" t="s">
        <v>36</v>
      </c>
      <c r="N232" s="7" t="s">
        <v>36</v>
      </c>
      <c r="O232" s="7" t="s">
        <v>36</v>
      </c>
      <c r="P232" s="7" t="s">
        <v>36</v>
      </c>
      <c r="Q232" s="7" t="s">
        <v>36</v>
      </c>
      <c r="R232" s="7" t="s">
        <v>36</v>
      </c>
      <c r="S232" s="7" t="s">
        <v>36</v>
      </c>
      <c r="T232" s="7" t="s">
        <v>36</v>
      </c>
      <c r="U232" s="7" t="s">
        <v>36</v>
      </c>
      <c r="V232" s="7" t="s">
        <v>36</v>
      </c>
    </row>
    <row r="233" spans="1:22" s="2" customFormat="1">
      <c r="A233" s="2" t="s">
        <v>335</v>
      </c>
      <c r="B233" s="2" t="s">
        <v>16</v>
      </c>
      <c r="C233" s="2" t="s">
        <v>36</v>
      </c>
      <c r="D233" s="2" t="s">
        <v>36</v>
      </c>
      <c r="E233" s="2" t="s">
        <v>36</v>
      </c>
      <c r="F233" s="2" t="s">
        <v>36</v>
      </c>
      <c r="G233" s="6" t="s">
        <v>316</v>
      </c>
      <c r="H233" s="2" t="s">
        <v>143</v>
      </c>
      <c r="I233" s="2" t="s">
        <v>39</v>
      </c>
      <c r="J233" s="2" t="s">
        <v>39</v>
      </c>
      <c r="K233" s="2" t="s">
        <v>36</v>
      </c>
      <c r="L233" s="2" t="s">
        <v>36</v>
      </c>
      <c r="M233" s="2" t="s">
        <v>36</v>
      </c>
      <c r="N233" s="2" t="s">
        <v>36</v>
      </c>
      <c r="O233" s="2" t="s">
        <v>36</v>
      </c>
      <c r="P233" s="2" t="s">
        <v>36</v>
      </c>
      <c r="Q233" s="2" t="s">
        <v>36</v>
      </c>
      <c r="R233" s="2" t="s">
        <v>36</v>
      </c>
      <c r="S233" s="2" t="s">
        <v>36</v>
      </c>
      <c r="T233" s="2" t="s">
        <v>36</v>
      </c>
      <c r="U233" s="2" t="s">
        <v>36</v>
      </c>
      <c r="V233" s="2" t="s">
        <v>36</v>
      </c>
    </row>
    <row r="234" spans="1:22" s="2" customFormat="1">
      <c r="A234" s="2" t="s">
        <v>336</v>
      </c>
      <c r="B234" s="2" t="s">
        <v>16</v>
      </c>
      <c r="C234" s="2" t="s">
        <v>36</v>
      </c>
      <c r="D234" s="2" t="s">
        <v>36</v>
      </c>
      <c r="E234" s="2" t="s">
        <v>36</v>
      </c>
      <c r="F234" s="2" t="s">
        <v>36</v>
      </c>
      <c r="G234" s="6" t="s">
        <v>316</v>
      </c>
      <c r="H234" s="2" t="s">
        <v>171</v>
      </c>
      <c r="I234" s="2" t="s">
        <v>39</v>
      </c>
      <c r="J234" s="2" t="s">
        <v>39</v>
      </c>
      <c r="K234" s="2" t="s">
        <v>16</v>
      </c>
      <c r="L234" s="2" t="s">
        <v>16</v>
      </c>
      <c r="M234" s="2" t="s">
        <v>16</v>
      </c>
      <c r="N234" s="2" t="s">
        <v>16</v>
      </c>
      <c r="O234" s="2" t="s">
        <v>36</v>
      </c>
      <c r="P234" s="2" t="s">
        <v>36</v>
      </c>
      <c r="Q234" s="2" t="s">
        <v>36</v>
      </c>
      <c r="R234" s="2" t="s">
        <v>36</v>
      </c>
      <c r="S234" s="2" t="s">
        <v>16</v>
      </c>
      <c r="T234" s="2" t="s">
        <v>36</v>
      </c>
      <c r="U234" s="2" t="s">
        <v>36</v>
      </c>
      <c r="V234" s="2" t="s">
        <v>36</v>
      </c>
    </row>
    <row r="235" spans="1:22" s="2" customFormat="1">
      <c r="A235" s="2" t="s">
        <v>337</v>
      </c>
      <c r="B235" s="2" t="s">
        <v>16</v>
      </c>
      <c r="C235" s="2" t="s">
        <v>36</v>
      </c>
      <c r="D235" s="2" t="s">
        <v>36</v>
      </c>
      <c r="E235" s="2" t="s">
        <v>36</v>
      </c>
      <c r="F235" s="2" t="s">
        <v>36</v>
      </c>
      <c r="G235" s="6" t="s">
        <v>316</v>
      </c>
      <c r="H235" s="2" t="s">
        <v>171</v>
      </c>
      <c r="I235" s="2" t="s">
        <v>39</v>
      </c>
      <c r="J235" s="2" t="s">
        <v>39</v>
      </c>
      <c r="K235" s="2" t="s">
        <v>16</v>
      </c>
      <c r="L235" s="2" t="s">
        <v>16</v>
      </c>
      <c r="M235" s="2" t="s">
        <v>16</v>
      </c>
      <c r="N235" s="2" t="s">
        <v>36</v>
      </c>
      <c r="O235" s="2" t="s">
        <v>36</v>
      </c>
      <c r="P235" s="2" t="s">
        <v>36</v>
      </c>
      <c r="Q235" s="2" t="s">
        <v>36</v>
      </c>
      <c r="R235" s="2" t="s">
        <v>36</v>
      </c>
      <c r="S235" s="2" t="s">
        <v>16</v>
      </c>
      <c r="T235" s="2" t="s">
        <v>36</v>
      </c>
      <c r="U235" s="2" t="s">
        <v>16</v>
      </c>
      <c r="V235" s="2" t="s">
        <v>36</v>
      </c>
    </row>
    <row r="236" spans="1:22" s="8" customFormat="1">
      <c r="A236" s="8" t="s">
        <v>338</v>
      </c>
      <c r="B236" s="8" t="s">
        <v>36</v>
      </c>
      <c r="C236" s="8" t="s">
        <v>36</v>
      </c>
      <c r="D236" s="8" t="s">
        <v>36</v>
      </c>
      <c r="E236" s="8" t="s">
        <v>36</v>
      </c>
      <c r="F236" s="8" t="s">
        <v>36</v>
      </c>
      <c r="G236" s="7" t="s">
        <v>316</v>
      </c>
      <c r="H236" s="8" t="s">
        <v>171</v>
      </c>
      <c r="I236" s="8" t="s">
        <v>39</v>
      </c>
      <c r="J236" s="8" t="s">
        <v>39</v>
      </c>
      <c r="K236" s="8" t="s">
        <v>36</v>
      </c>
      <c r="L236" s="8" t="s">
        <v>36</v>
      </c>
      <c r="M236" s="8" t="s">
        <v>36</v>
      </c>
      <c r="N236" s="8" t="s">
        <v>36</v>
      </c>
      <c r="O236" s="8" t="s">
        <v>36</v>
      </c>
      <c r="P236" s="8" t="s">
        <v>36</v>
      </c>
      <c r="Q236" s="8" t="s">
        <v>36</v>
      </c>
      <c r="R236" s="8" t="s">
        <v>36</v>
      </c>
      <c r="S236" s="8" t="s">
        <v>36</v>
      </c>
      <c r="T236" s="8" t="s">
        <v>36</v>
      </c>
      <c r="U236" s="8" t="s">
        <v>36</v>
      </c>
      <c r="V236" s="8" t="s">
        <v>36</v>
      </c>
    </row>
    <row r="237" spans="1:22" s="8" customFormat="1">
      <c r="A237" s="8" t="s">
        <v>339</v>
      </c>
      <c r="B237" s="8" t="s">
        <v>36</v>
      </c>
      <c r="C237" s="8" t="s">
        <v>36</v>
      </c>
      <c r="D237" s="8" t="s">
        <v>36</v>
      </c>
      <c r="E237" s="8" t="s">
        <v>36</v>
      </c>
      <c r="F237" s="8" t="s">
        <v>36</v>
      </c>
      <c r="G237" s="7" t="s">
        <v>316</v>
      </c>
      <c r="H237" s="8" t="s">
        <v>171</v>
      </c>
      <c r="I237" s="8" t="s">
        <v>39</v>
      </c>
      <c r="J237" s="8" t="s">
        <v>39</v>
      </c>
      <c r="K237" s="8" t="s">
        <v>36</v>
      </c>
      <c r="L237" s="8" t="s">
        <v>36</v>
      </c>
      <c r="M237" s="8" t="s">
        <v>36</v>
      </c>
      <c r="N237" s="8" t="s">
        <v>36</v>
      </c>
      <c r="O237" s="8" t="s">
        <v>36</v>
      </c>
      <c r="P237" s="8" t="s">
        <v>36</v>
      </c>
      <c r="Q237" s="8" t="s">
        <v>36</v>
      </c>
      <c r="R237" s="8" t="s">
        <v>36</v>
      </c>
      <c r="S237" s="8" t="s">
        <v>36</v>
      </c>
      <c r="T237" s="8" t="s">
        <v>36</v>
      </c>
      <c r="U237" s="8" t="s">
        <v>36</v>
      </c>
      <c r="V237" s="8" t="s">
        <v>36</v>
      </c>
    </row>
    <row r="238" spans="1:22" s="2" customFormat="1">
      <c r="A238" s="2" t="s">
        <v>340</v>
      </c>
      <c r="B238" s="2" t="s">
        <v>16</v>
      </c>
      <c r="C238" s="2" t="s">
        <v>36</v>
      </c>
      <c r="D238" s="2" t="s">
        <v>36</v>
      </c>
      <c r="E238" s="2" t="s">
        <v>36</v>
      </c>
      <c r="F238" s="2" t="s">
        <v>36</v>
      </c>
      <c r="G238" s="6" t="s">
        <v>316</v>
      </c>
      <c r="H238" s="2" t="s">
        <v>171</v>
      </c>
      <c r="I238" s="2" t="s">
        <v>39</v>
      </c>
      <c r="J238" s="2" t="s">
        <v>39</v>
      </c>
      <c r="K238" s="2" t="s">
        <v>36</v>
      </c>
      <c r="L238" s="2" t="s">
        <v>36</v>
      </c>
      <c r="M238" s="2" t="s">
        <v>16</v>
      </c>
      <c r="N238" s="2" t="s">
        <v>36</v>
      </c>
      <c r="O238" s="2" t="s">
        <v>16</v>
      </c>
      <c r="P238" s="2" t="s">
        <v>36</v>
      </c>
      <c r="Q238" s="2" t="s">
        <v>36</v>
      </c>
      <c r="R238" s="2" t="s">
        <v>16</v>
      </c>
      <c r="S238" s="2" t="s">
        <v>36</v>
      </c>
      <c r="T238" s="2" t="s">
        <v>16</v>
      </c>
      <c r="U238" s="2" t="s">
        <v>36</v>
      </c>
      <c r="V238" s="2" t="s">
        <v>36</v>
      </c>
    </row>
    <row r="239" spans="1:22" s="8" customFormat="1">
      <c r="A239" s="8" t="s">
        <v>341</v>
      </c>
      <c r="B239" s="8" t="s">
        <v>36</v>
      </c>
      <c r="C239" s="8" t="s">
        <v>36</v>
      </c>
      <c r="D239" s="8" t="s">
        <v>36</v>
      </c>
      <c r="E239" s="8" t="s">
        <v>36</v>
      </c>
      <c r="F239" s="8" t="s">
        <v>36</v>
      </c>
      <c r="G239" s="7" t="s">
        <v>316</v>
      </c>
      <c r="H239" s="8" t="s">
        <v>171</v>
      </c>
      <c r="I239" s="8" t="s">
        <v>39</v>
      </c>
      <c r="J239" s="8" t="s">
        <v>39</v>
      </c>
      <c r="K239" s="8" t="s">
        <v>36</v>
      </c>
      <c r="L239" s="8" t="s">
        <v>36</v>
      </c>
      <c r="M239" s="8" t="s">
        <v>36</v>
      </c>
      <c r="N239" s="8" t="s">
        <v>36</v>
      </c>
      <c r="O239" s="8" t="s">
        <v>36</v>
      </c>
      <c r="P239" s="8" t="s">
        <v>36</v>
      </c>
      <c r="Q239" s="8" t="s">
        <v>36</v>
      </c>
      <c r="R239" s="8" t="s">
        <v>36</v>
      </c>
      <c r="S239" s="8" t="s">
        <v>36</v>
      </c>
      <c r="T239" s="8" t="s">
        <v>36</v>
      </c>
      <c r="U239" s="8" t="s">
        <v>36</v>
      </c>
      <c r="V239" s="8" t="s">
        <v>36</v>
      </c>
    </row>
    <row r="240" spans="1:22" s="8" customFormat="1">
      <c r="A240" s="8" t="s">
        <v>342</v>
      </c>
      <c r="B240" s="8" t="s">
        <v>36</v>
      </c>
      <c r="C240" s="8" t="s">
        <v>36</v>
      </c>
      <c r="D240" s="8" t="s">
        <v>36</v>
      </c>
      <c r="E240" s="8" t="s">
        <v>36</v>
      </c>
      <c r="F240" s="8" t="s">
        <v>36</v>
      </c>
      <c r="G240" s="7" t="s">
        <v>316</v>
      </c>
      <c r="H240" s="8" t="s">
        <v>146</v>
      </c>
      <c r="I240" s="8" t="s">
        <v>39</v>
      </c>
      <c r="J240" s="8" t="s">
        <v>39</v>
      </c>
      <c r="K240" s="8" t="s">
        <v>36</v>
      </c>
      <c r="L240" s="8" t="s">
        <v>36</v>
      </c>
      <c r="M240" s="8" t="s">
        <v>36</v>
      </c>
      <c r="N240" s="8" t="s">
        <v>36</v>
      </c>
      <c r="O240" s="8" t="s">
        <v>36</v>
      </c>
      <c r="P240" s="8" t="s">
        <v>36</v>
      </c>
      <c r="Q240" s="8" t="s">
        <v>36</v>
      </c>
      <c r="R240" s="8" t="s">
        <v>36</v>
      </c>
      <c r="S240" s="8" t="s">
        <v>36</v>
      </c>
      <c r="T240" s="8" t="s">
        <v>36</v>
      </c>
      <c r="U240" s="8" t="s">
        <v>36</v>
      </c>
      <c r="V240" s="8" t="s">
        <v>36</v>
      </c>
    </row>
    <row r="241" spans="1:22" s="8" customFormat="1">
      <c r="A241" s="8" t="s">
        <v>343</v>
      </c>
      <c r="B241" s="8" t="s">
        <v>36</v>
      </c>
      <c r="C241" s="8" t="s">
        <v>36</v>
      </c>
      <c r="D241" s="8" t="s">
        <v>36</v>
      </c>
      <c r="E241" s="8" t="s">
        <v>36</v>
      </c>
      <c r="F241" s="8" t="s">
        <v>36</v>
      </c>
      <c r="G241" s="7" t="s">
        <v>316</v>
      </c>
      <c r="H241" s="8" t="s">
        <v>146</v>
      </c>
      <c r="I241" s="8" t="s">
        <v>39</v>
      </c>
      <c r="J241" s="8" t="s">
        <v>39</v>
      </c>
      <c r="K241" s="8" t="s">
        <v>36</v>
      </c>
      <c r="L241" s="8" t="s">
        <v>36</v>
      </c>
      <c r="M241" s="8" t="s">
        <v>36</v>
      </c>
      <c r="N241" s="8" t="s">
        <v>36</v>
      </c>
      <c r="O241" s="8" t="s">
        <v>36</v>
      </c>
      <c r="P241" s="8" t="s">
        <v>36</v>
      </c>
      <c r="Q241" s="8" t="s">
        <v>36</v>
      </c>
      <c r="R241" s="8" t="s">
        <v>36</v>
      </c>
      <c r="S241" s="8" t="s">
        <v>36</v>
      </c>
      <c r="T241" s="8" t="s">
        <v>36</v>
      </c>
      <c r="U241" s="8" t="s">
        <v>36</v>
      </c>
      <c r="V241" s="8" t="s">
        <v>36</v>
      </c>
    </row>
    <row r="242" spans="1:22" s="2" customFormat="1">
      <c r="A242" s="2" t="s">
        <v>344</v>
      </c>
      <c r="B242" s="2" t="s">
        <v>16</v>
      </c>
      <c r="C242" s="2" t="s">
        <v>36</v>
      </c>
      <c r="D242" s="2" t="s">
        <v>36</v>
      </c>
      <c r="E242" s="2" t="s">
        <v>36</v>
      </c>
      <c r="F242" s="2" t="s">
        <v>36</v>
      </c>
      <c r="G242" s="6" t="s">
        <v>756</v>
      </c>
      <c r="H242" s="2" t="s">
        <v>145</v>
      </c>
      <c r="I242" s="2" t="s">
        <v>39</v>
      </c>
      <c r="J242" s="2" t="s">
        <v>39</v>
      </c>
      <c r="K242" s="2" t="s">
        <v>16</v>
      </c>
      <c r="L242" s="2" t="s">
        <v>16</v>
      </c>
      <c r="M242" s="2" t="s">
        <v>16</v>
      </c>
      <c r="N242" s="2" t="s">
        <v>16</v>
      </c>
      <c r="O242" s="2" t="s">
        <v>16</v>
      </c>
      <c r="P242" s="2" t="s">
        <v>16</v>
      </c>
      <c r="Q242" s="2" t="s">
        <v>36</v>
      </c>
      <c r="R242" s="2" t="s">
        <v>16</v>
      </c>
      <c r="S242" s="2" t="s">
        <v>36</v>
      </c>
      <c r="T242" s="2" t="s">
        <v>16</v>
      </c>
      <c r="U242" s="2" t="s">
        <v>36</v>
      </c>
      <c r="V242" s="2" t="s">
        <v>36</v>
      </c>
    </row>
    <row r="243" spans="1:22" s="8" customFormat="1">
      <c r="A243" s="8" t="s">
        <v>345</v>
      </c>
      <c r="B243" s="8" t="s">
        <v>36</v>
      </c>
      <c r="C243" s="8" t="s">
        <v>36</v>
      </c>
      <c r="D243" s="8" t="s">
        <v>36</v>
      </c>
      <c r="E243" s="8" t="s">
        <v>36</v>
      </c>
      <c r="F243" s="8" t="s">
        <v>36</v>
      </c>
      <c r="G243" s="7" t="s">
        <v>316</v>
      </c>
      <c r="H243" s="8" t="s">
        <v>142</v>
      </c>
      <c r="I243" s="8" t="s">
        <v>39</v>
      </c>
      <c r="J243" s="8" t="s">
        <v>39</v>
      </c>
      <c r="K243" s="8" t="s">
        <v>36</v>
      </c>
      <c r="L243" s="8" t="s">
        <v>36</v>
      </c>
      <c r="M243" s="8" t="s">
        <v>36</v>
      </c>
      <c r="N243" s="8" t="s">
        <v>36</v>
      </c>
      <c r="O243" s="8" t="s">
        <v>36</v>
      </c>
      <c r="P243" s="8" t="s">
        <v>36</v>
      </c>
      <c r="Q243" s="8" t="s">
        <v>36</v>
      </c>
      <c r="R243" s="8" t="s">
        <v>36</v>
      </c>
      <c r="S243" s="8" t="s">
        <v>36</v>
      </c>
      <c r="T243" s="8" t="s">
        <v>36</v>
      </c>
      <c r="U243" s="8" t="s">
        <v>36</v>
      </c>
      <c r="V243" s="8" t="s">
        <v>36</v>
      </c>
    </row>
    <row r="244" spans="1:22" s="8" customFormat="1">
      <c r="A244" s="8" t="s">
        <v>346</v>
      </c>
      <c r="B244" s="8" t="s">
        <v>36</v>
      </c>
      <c r="C244" s="8" t="s">
        <v>36</v>
      </c>
      <c r="D244" s="8" t="s">
        <v>36</v>
      </c>
      <c r="E244" s="8" t="s">
        <v>36</v>
      </c>
      <c r="F244" s="8" t="s">
        <v>36</v>
      </c>
      <c r="G244" s="7" t="s">
        <v>316</v>
      </c>
      <c r="H244" s="8" t="s">
        <v>142</v>
      </c>
      <c r="I244" s="8" t="s">
        <v>39</v>
      </c>
      <c r="J244" s="8" t="s">
        <v>39</v>
      </c>
      <c r="K244" s="8" t="s">
        <v>36</v>
      </c>
      <c r="L244" s="8" t="s">
        <v>36</v>
      </c>
      <c r="M244" s="8" t="s">
        <v>36</v>
      </c>
      <c r="N244" s="8" t="s">
        <v>36</v>
      </c>
      <c r="O244" s="8" t="s">
        <v>36</v>
      </c>
      <c r="P244" s="8" t="s">
        <v>36</v>
      </c>
      <c r="Q244" s="8" t="s">
        <v>36</v>
      </c>
      <c r="R244" s="8" t="s">
        <v>36</v>
      </c>
      <c r="S244" s="8" t="s">
        <v>36</v>
      </c>
      <c r="T244" s="8" t="s">
        <v>36</v>
      </c>
      <c r="U244" s="8" t="s">
        <v>36</v>
      </c>
      <c r="V244" s="8" t="s">
        <v>36</v>
      </c>
    </row>
    <row r="245" spans="1:22" s="8" customFormat="1">
      <c r="A245" s="8" t="s">
        <v>347</v>
      </c>
      <c r="B245" s="8" t="s">
        <v>36</v>
      </c>
      <c r="C245" s="8" t="s">
        <v>36</v>
      </c>
      <c r="D245" s="8" t="s">
        <v>36</v>
      </c>
      <c r="E245" s="8" t="s">
        <v>36</v>
      </c>
      <c r="F245" s="8" t="s">
        <v>36</v>
      </c>
      <c r="G245" s="7" t="s">
        <v>316</v>
      </c>
      <c r="H245" s="8" t="s">
        <v>142</v>
      </c>
      <c r="I245" s="8" t="s">
        <v>39</v>
      </c>
      <c r="J245" s="8" t="s">
        <v>39</v>
      </c>
      <c r="K245" s="8" t="s">
        <v>36</v>
      </c>
      <c r="L245" s="8" t="s">
        <v>36</v>
      </c>
      <c r="M245" s="8" t="s">
        <v>36</v>
      </c>
      <c r="N245" s="8" t="s">
        <v>36</v>
      </c>
      <c r="O245" s="8" t="s">
        <v>36</v>
      </c>
      <c r="P245" s="8" t="s">
        <v>36</v>
      </c>
      <c r="Q245" s="8" t="s">
        <v>36</v>
      </c>
      <c r="R245" s="8" t="s">
        <v>36</v>
      </c>
      <c r="S245" s="8" t="s">
        <v>36</v>
      </c>
      <c r="T245" s="8" t="s">
        <v>36</v>
      </c>
      <c r="U245" s="8" t="s">
        <v>36</v>
      </c>
      <c r="V245" s="8" t="s">
        <v>36</v>
      </c>
    </row>
    <row r="246" spans="1:22" s="8" customFormat="1">
      <c r="A246" s="8" t="s">
        <v>348</v>
      </c>
      <c r="B246" s="8" t="s">
        <v>36</v>
      </c>
      <c r="C246" s="8" t="s">
        <v>36</v>
      </c>
      <c r="D246" s="8" t="s">
        <v>36</v>
      </c>
      <c r="E246" s="8" t="s">
        <v>36</v>
      </c>
      <c r="F246" s="8" t="s">
        <v>36</v>
      </c>
      <c r="G246" s="7" t="s">
        <v>316</v>
      </c>
      <c r="H246" s="8" t="s">
        <v>142</v>
      </c>
      <c r="I246" s="8" t="s">
        <v>39</v>
      </c>
      <c r="J246" s="8" t="s">
        <v>39</v>
      </c>
      <c r="K246" s="8" t="s">
        <v>36</v>
      </c>
      <c r="L246" s="8" t="s">
        <v>36</v>
      </c>
      <c r="M246" s="8" t="s">
        <v>36</v>
      </c>
      <c r="N246" s="8" t="s">
        <v>36</v>
      </c>
      <c r="O246" s="8" t="s">
        <v>36</v>
      </c>
      <c r="P246" s="8" t="s">
        <v>36</v>
      </c>
      <c r="Q246" s="8" t="s">
        <v>36</v>
      </c>
      <c r="R246" s="8" t="s">
        <v>36</v>
      </c>
      <c r="S246" s="8" t="s">
        <v>36</v>
      </c>
      <c r="T246" s="8" t="s">
        <v>36</v>
      </c>
      <c r="U246" s="8" t="s">
        <v>36</v>
      </c>
      <c r="V246" s="8" t="s">
        <v>36</v>
      </c>
    </row>
    <row r="247" spans="1:22" s="2" customFormat="1">
      <c r="A247" s="2" t="s">
        <v>349</v>
      </c>
      <c r="B247" s="2" t="s">
        <v>36</v>
      </c>
      <c r="C247" s="2" t="s">
        <v>36</v>
      </c>
      <c r="D247" s="2" t="s">
        <v>36</v>
      </c>
      <c r="E247" s="2" t="s">
        <v>36</v>
      </c>
      <c r="F247" s="2" t="s">
        <v>16</v>
      </c>
      <c r="G247" s="6" t="s">
        <v>756</v>
      </c>
      <c r="H247" s="2" t="s">
        <v>144</v>
      </c>
      <c r="I247" s="2" t="s">
        <v>39</v>
      </c>
      <c r="J247" s="2" t="s">
        <v>39</v>
      </c>
      <c r="K247" s="2" t="s">
        <v>36</v>
      </c>
      <c r="L247" s="2" t="s">
        <v>36</v>
      </c>
      <c r="M247" s="2" t="s">
        <v>16</v>
      </c>
      <c r="N247" s="2" t="s">
        <v>36</v>
      </c>
      <c r="O247" s="2" t="s">
        <v>36</v>
      </c>
      <c r="P247" s="2" t="s">
        <v>36</v>
      </c>
      <c r="Q247" s="2" t="s">
        <v>36</v>
      </c>
      <c r="R247" s="2" t="s">
        <v>36</v>
      </c>
      <c r="S247" s="2" t="s">
        <v>36</v>
      </c>
      <c r="T247" s="2" t="s">
        <v>36</v>
      </c>
      <c r="U247" s="2" t="s">
        <v>36</v>
      </c>
      <c r="V247" s="2" t="s">
        <v>36</v>
      </c>
    </row>
    <row r="248" spans="1:22" s="2" customFormat="1">
      <c r="A248" s="2" t="s">
        <v>350</v>
      </c>
      <c r="B248" s="2" t="s">
        <v>16</v>
      </c>
      <c r="C248" s="2" t="s">
        <v>36</v>
      </c>
      <c r="D248" s="2" t="s">
        <v>36</v>
      </c>
      <c r="E248" s="2" t="s">
        <v>36</v>
      </c>
      <c r="F248" s="2" t="s">
        <v>36</v>
      </c>
      <c r="G248" s="6" t="s">
        <v>756</v>
      </c>
      <c r="H248" s="2" t="s">
        <v>144</v>
      </c>
      <c r="I248" s="2" t="s">
        <v>39</v>
      </c>
      <c r="J248" s="2" t="s">
        <v>39</v>
      </c>
      <c r="K248" s="2" t="s">
        <v>548</v>
      </c>
      <c r="L248" s="2" t="s">
        <v>16</v>
      </c>
      <c r="M248" s="2" t="s">
        <v>16</v>
      </c>
      <c r="N248" s="2" t="s">
        <v>16</v>
      </c>
      <c r="O248" s="2" t="s">
        <v>36</v>
      </c>
      <c r="P248" s="2" t="s">
        <v>16</v>
      </c>
      <c r="Q248" s="2" t="s">
        <v>36</v>
      </c>
      <c r="R248" s="2" t="s">
        <v>36</v>
      </c>
      <c r="S248" s="2" t="s">
        <v>36</v>
      </c>
      <c r="T248" s="2" t="s">
        <v>36</v>
      </c>
      <c r="U248" s="2" t="s">
        <v>16</v>
      </c>
      <c r="V248" s="2" t="s">
        <v>36</v>
      </c>
    </row>
    <row r="249" spans="1:22" s="2" customFormat="1">
      <c r="A249" s="2" t="s">
        <v>351</v>
      </c>
      <c r="B249" s="2" t="s">
        <v>16</v>
      </c>
      <c r="C249" s="2" t="s">
        <v>36</v>
      </c>
      <c r="D249" s="2" t="s">
        <v>36</v>
      </c>
      <c r="E249" s="2" t="s">
        <v>36</v>
      </c>
      <c r="F249" s="2" t="s">
        <v>36</v>
      </c>
      <c r="G249" s="6" t="s">
        <v>756</v>
      </c>
      <c r="H249" s="2" t="s">
        <v>144</v>
      </c>
      <c r="I249" s="2" t="s">
        <v>39</v>
      </c>
      <c r="J249" s="2" t="s">
        <v>39</v>
      </c>
      <c r="K249" s="2" t="s">
        <v>36</v>
      </c>
      <c r="L249" s="2" t="s">
        <v>36</v>
      </c>
      <c r="M249" s="2" t="s">
        <v>36</v>
      </c>
      <c r="N249" s="2" t="s">
        <v>36</v>
      </c>
      <c r="O249" s="2" t="s">
        <v>36</v>
      </c>
      <c r="P249" s="2" t="s">
        <v>36</v>
      </c>
      <c r="Q249" s="2" t="s">
        <v>36</v>
      </c>
      <c r="R249" s="2" t="s">
        <v>36</v>
      </c>
      <c r="S249" s="2" t="s">
        <v>36</v>
      </c>
      <c r="T249" s="2" t="s">
        <v>36</v>
      </c>
      <c r="U249" s="2" t="s">
        <v>36</v>
      </c>
      <c r="V249" s="2" t="s">
        <v>36</v>
      </c>
    </row>
    <row r="250" spans="1:22" s="2" customFormat="1">
      <c r="A250" s="2" t="s">
        <v>352</v>
      </c>
      <c r="B250" s="2" t="s">
        <v>16</v>
      </c>
      <c r="C250" s="2" t="s">
        <v>36</v>
      </c>
      <c r="D250" s="2" t="s">
        <v>36</v>
      </c>
      <c r="E250" s="2" t="s">
        <v>36</v>
      </c>
      <c r="F250" s="2" t="s">
        <v>36</v>
      </c>
      <c r="G250" s="6" t="s">
        <v>756</v>
      </c>
      <c r="H250" s="2" t="s">
        <v>144</v>
      </c>
      <c r="I250" s="2" t="s">
        <v>39</v>
      </c>
      <c r="J250" s="2" t="s">
        <v>39</v>
      </c>
      <c r="K250" s="2" t="s">
        <v>36</v>
      </c>
      <c r="L250" s="2" t="s">
        <v>36</v>
      </c>
      <c r="M250" s="2" t="s">
        <v>16</v>
      </c>
      <c r="N250" s="2" t="s">
        <v>16</v>
      </c>
      <c r="O250" s="2" t="s">
        <v>16</v>
      </c>
      <c r="P250" s="2" t="s">
        <v>16</v>
      </c>
      <c r="Q250" s="2" t="s">
        <v>36</v>
      </c>
      <c r="R250" s="2" t="s">
        <v>36</v>
      </c>
      <c r="S250" s="2" t="s">
        <v>36</v>
      </c>
      <c r="T250" s="2" t="s">
        <v>36</v>
      </c>
      <c r="U250" s="2" t="s">
        <v>36</v>
      </c>
      <c r="V250" s="2" t="s">
        <v>16</v>
      </c>
    </row>
    <row r="251" spans="1:22" s="8" customFormat="1">
      <c r="A251" s="8" t="s">
        <v>353</v>
      </c>
      <c r="B251" s="8" t="s">
        <v>36</v>
      </c>
      <c r="C251" s="8" t="s">
        <v>36</v>
      </c>
      <c r="D251" s="8" t="s">
        <v>36</v>
      </c>
      <c r="E251" s="8" t="s">
        <v>36</v>
      </c>
      <c r="F251" s="8" t="s">
        <v>36</v>
      </c>
      <c r="G251" s="7" t="s">
        <v>756</v>
      </c>
      <c r="H251" s="8" t="s">
        <v>144</v>
      </c>
      <c r="I251" s="8" t="s">
        <v>39</v>
      </c>
      <c r="J251" s="8" t="s">
        <v>39</v>
      </c>
      <c r="K251" s="8" t="s">
        <v>36</v>
      </c>
      <c r="L251" s="8" t="s">
        <v>36</v>
      </c>
      <c r="M251" s="8" t="s">
        <v>36</v>
      </c>
      <c r="N251" s="8" t="s">
        <v>36</v>
      </c>
      <c r="O251" s="8" t="s">
        <v>36</v>
      </c>
      <c r="P251" s="8" t="s">
        <v>36</v>
      </c>
      <c r="Q251" s="8" t="s">
        <v>36</v>
      </c>
      <c r="R251" s="8" t="s">
        <v>36</v>
      </c>
      <c r="S251" s="8" t="s">
        <v>36</v>
      </c>
      <c r="T251" s="8" t="s">
        <v>36</v>
      </c>
      <c r="U251" s="8" t="s">
        <v>36</v>
      </c>
      <c r="V251" s="8" t="s">
        <v>36</v>
      </c>
    </row>
    <row r="252" spans="1:22" s="8" customFormat="1">
      <c r="A252" s="8" t="s">
        <v>354</v>
      </c>
      <c r="B252" s="8" t="s">
        <v>36</v>
      </c>
      <c r="C252" s="8" t="s">
        <v>36</v>
      </c>
      <c r="D252" s="8" t="s">
        <v>36</v>
      </c>
      <c r="E252" s="8" t="s">
        <v>36</v>
      </c>
      <c r="F252" s="8" t="s">
        <v>36</v>
      </c>
      <c r="G252" s="7" t="s">
        <v>756</v>
      </c>
      <c r="H252" s="8" t="s">
        <v>144</v>
      </c>
      <c r="I252" s="8" t="s">
        <v>39</v>
      </c>
      <c r="J252" s="8" t="s">
        <v>39</v>
      </c>
      <c r="K252" s="8" t="s">
        <v>36</v>
      </c>
      <c r="L252" s="8" t="s">
        <v>36</v>
      </c>
      <c r="M252" s="8" t="s">
        <v>36</v>
      </c>
      <c r="N252" s="8" t="s">
        <v>36</v>
      </c>
      <c r="O252" s="8" t="s">
        <v>36</v>
      </c>
      <c r="P252" s="8" t="s">
        <v>36</v>
      </c>
      <c r="Q252" s="8" t="s">
        <v>36</v>
      </c>
      <c r="R252" s="8" t="s">
        <v>36</v>
      </c>
      <c r="S252" s="8" t="s">
        <v>36</v>
      </c>
      <c r="T252" s="8" t="s">
        <v>36</v>
      </c>
      <c r="U252" s="8" t="s">
        <v>36</v>
      </c>
      <c r="V252" s="8" t="s">
        <v>36</v>
      </c>
    </row>
    <row r="253" spans="1:22" s="8" customFormat="1">
      <c r="A253" s="8" t="s">
        <v>355</v>
      </c>
      <c r="B253" s="8" t="s">
        <v>36</v>
      </c>
      <c r="C253" s="8" t="s">
        <v>36</v>
      </c>
      <c r="D253" s="8" t="s">
        <v>36</v>
      </c>
      <c r="E253" s="8" t="s">
        <v>36</v>
      </c>
      <c r="F253" s="8" t="s">
        <v>36</v>
      </c>
      <c r="G253" s="7" t="s">
        <v>316</v>
      </c>
      <c r="H253" s="8" t="s">
        <v>141</v>
      </c>
      <c r="I253" s="8" t="s">
        <v>39</v>
      </c>
      <c r="J253" s="8" t="s">
        <v>39</v>
      </c>
      <c r="K253" s="8" t="s">
        <v>36</v>
      </c>
      <c r="L253" s="8" t="s">
        <v>36</v>
      </c>
      <c r="M253" s="8" t="s">
        <v>36</v>
      </c>
      <c r="N253" s="8" t="s">
        <v>36</v>
      </c>
      <c r="O253" s="8" t="s">
        <v>36</v>
      </c>
      <c r="P253" s="8" t="s">
        <v>36</v>
      </c>
      <c r="Q253" s="8" t="s">
        <v>36</v>
      </c>
      <c r="R253" s="8" t="s">
        <v>36</v>
      </c>
      <c r="S253" s="8" t="s">
        <v>36</v>
      </c>
      <c r="T253" s="8" t="s">
        <v>36</v>
      </c>
      <c r="U253" s="8" t="s">
        <v>36</v>
      </c>
      <c r="V253" s="8" t="s">
        <v>36</v>
      </c>
    </row>
    <row r="254" spans="1:22" s="2" customFormat="1">
      <c r="A254" s="2" t="s">
        <v>356</v>
      </c>
      <c r="B254" s="2" t="s">
        <v>16</v>
      </c>
      <c r="C254" s="2" t="s">
        <v>36</v>
      </c>
      <c r="D254" s="2" t="s">
        <v>36</v>
      </c>
      <c r="E254" s="2" t="s">
        <v>36</v>
      </c>
      <c r="F254" s="2" t="s">
        <v>36</v>
      </c>
      <c r="G254" s="6" t="s">
        <v>316</v>
      </c>
      <c r="H254" s="2" t="s">
        <v>141</v>
      </c>
      <c r="I254" s="2" t="s">
        <v>39</v>
      </c>
      <c r="J254" s="2" t="s">
        <v>39</v>
      </c>
      <c r="K254" s="2" t="s">
        <v>36</v>
      </c>
      <c r="L254" s="2" t="s">
        <v>36</v>
      </c>
      <c r="M254" s="2" t="s">
        <v>16</v>
      </c>
      <c r="N254" s="2" t="s">
        <v>16</v>
      </c>
      <c r="O254" s="2" t="s">
        <v>36</v>
      </c>
      <c r="P254" s="2" t="s">
        <v>36</v>
      </c>
      <c r="Q254" s="2" t="s">
        <v>36</v>
      </c>
      <c r="R254" s="2" t="s">
        <v>16</v>
      </c>
      <c r="S254" s="2" t="s">
        <v>36</v>
      </c>
      <c r="T254" s="2" t="s">
        <v>16</v>
      </c>
      <c r="U254" s="2" t="s">
        <v>36</v>
      </c>
      <c r="V254" s="2" t="s">
        <v>36</v>
      </c>
    </row>
    <row r="255" spans="1:22" s="8" customFormat="1">
      <c r="A255" s="8" t="s">
        <v>357</v>
      </c>
      <c r="B255" s="8" t="s">
        <v>36</v>
      </c>
      <c r="C255" s="8" t="s">
        <v>36</v>
      </c>
      <c r="D255" s="8" t="s">
        <v>36</v>
      </c>
      <c r="E255" s="8" t="s">
        <v>36</v>
      </c>
      <c r="F255" s="8" t="s">
        <v>36</v>
      </c>
      <c r="G255" s="7" t="s">
        <v>316</v>
      </c>
      <c r="H255" s="8" t="s">
        <v>141</v>
      </c>
      <c r="I255" s="8" t="s">
        <v>39</v>
      </c>
      <c r="J255" s="8" t="s">
        <v>39</v>
      </c>
      <c r="K255" s="8" t="s">
        <v>36</v>
      </c>
      <c r="L255" s="8" t="s">
        <v>36</v>
      </c>
      <c r="M255" s="8" t="s">
        <v>36</v>
      </c>
      <c r="N255" s="8" t="s">
        <v>36</v>
      </c>
      <c r="O255" s="8" t="s">
        <v>36</v>
      </c>
      <c r="P255" s="8" t="s">
        <v>36</v>
      </c>
      <c r="Q255" s="8" t="s">
        <v>36</v>
      </c>
      <c r="R255" s="8" t="s">
        <v>36</v>
      </c>
      <c r="S255" s="8" t="s">
        <v>36</v>
      </c>
      <c r="T255" s="8" t="s">
        <v>36</v>
      </c>
      <c r="U255" s="8" t="s">
        <v>36</v>
      </c>
      <c r="V255" s="8" t="s">
        <v>36</v>
      </c>
    </row>
    <row r="256" spans="1:22" s="8" customFormat="1">
      <c r="A256" s="8" t="s">
        <v>358</v>
      </c>
      <c r="B256" s="8" t="s">
        <v>36</v>
      </c>
      <c r="C256" s="8" t="s">
        <v>36</v>
      </c>
      <c r="D256" s="8" t="s">
        <v>36</v>
      </c>
      <c r="E256" s="8" t="s">
        <v>36</v>
      </c>
      <c r="F256" s="8" t="s">
        <v>36</v>
      </c>
      <c r="G256" s="7" t="s">
        <v>757</v>
      </c>
      <c r="H256" s="8" t="s">
        <v>140</v>
      </c>
      <c r="I256" s="8" t="s">
        <v>39</v>
      </c>
      <c r="J256" s="8" t="s">
        <v>39</v>
      </c>
      <c r="K256" s="8" t="s">
        <v>36</v>
      </c>
      <c r="L256" s="8" t="s">
        <v>36</v>
      </c>
      <c r="M256" s="8" t="s">
        <v>36</v>
      </c>
      <c r="N256" s="8" t="s">
        <v>36</v>
      </c>
      <c r="O256" s="8" t="s">
        <v>36</v>
      </c>
      <c r="P256" s="8" t="s">
        <v>36</v>
      </c>
      <c r="Q256" s="8" t="s">
        <v>36</v>
      </c>
      <c r="R256" s="8" t="s">
        <v>36</v>
      </c>
      <c r="S256" s="8" t="s">
        <v>36</v>
      </c>
      <c r="T256" s="8" t="s">
        <v>36</v>
      </c>
      <c r="U256" s="8" t="s">
        <v>36</v>
      </c>
      <c r="V256" s="8" t="s">
        <v>36</v>
      </c>
    </row>
    <row r="257" spans="1:22" s="8" customFormat="1">
      <c r="A257" s="8" t="s">
        <v>359</v>
      </c>
      <c r="B257" s="8" t="s">
        <v>36</v>
      </c>
      <c r="C257" s="8" t="s">
        <v>36</v>
      </c>
      <c r="D257" s="8" t="s">
        <v>36</v>
      </c>
      <c r="E257" s="8" t="s">
        <v>36</v>
      </c>
      <c r="F257" s="8" t="s">
        <v>36</v>
      </c>
      <c r="G257" s="7" t="s">
        <v>757</v>
      </c>
      <c r="H257" s="8" t="s">
        <v>140</v>
      </c>
      <c r="I257" s="8" t="s">
        <v>39</v>
      </c>
      <c r="J257" s="8" t="s">
        <v>39</v>
      </c>
      <c r="K257" s="8" t="s">
        <v>36</v>
      </c>
      <c r="L257" s="8" t="s">
        <v>36</v>
      </c>
      <c r="M257" s="8" t="s">
        <v>36</v>
      </c>
      <c r="N257" s="8" t="s">
        <v>36</v>
      </c>
      <c r="O257" s="8" t="s">
        <v>36</v>
      </c>
      <c r="P257" s="8" t="s">
        <v>36</v>
      </c>
      <c r="Q257" s="8" t="s">
        <v>36</v>
      </c>
      <c r="R257" s="8" t="s">
        <v>36</v>
      </c>
      <c r="S257" s="8" t="s">
        <v>36</v>
      </c>
      <c r="T257" s="8" t="s">
        <v>36</v>
      </c>
      <c r="U257" s="8" t="s">
        <v>36</v>
      </c>
      <c r="V257" s="8" t="s">
        <v>36</v>
      </c>
    </row>
    <row r="258" spans="1:22" s="8" customFormat="1">
      <c r="A258" s="8" t="s">
        <v>360</v>
      </c>
      <c r="B258" s="8" t="s">
        <v>36</v>
      </c>
      <c r="C258" s="8" t="s">
        <v>36</v>
      </c>
      <c r="D258" s="8" t="s">
        <v>36</v>
      </c>
      <c r="E258" s="8" t="s">
        <v>36</v>
      </c>
      <c r="F258" s="8" t="s">
        <v>36</v>
      </c>
      <c r="G258" s="7" t="s">
        <v>757</v>
      </c>
      <c r="H258" s="8" t="s">
        <v>140</v>
      </c>
      <c r="I258" s="8" t="s">
        <v>39</v>
      </c>
      <c r="J258" s="8" t="s">
        <v>39</v>
      </c>
      <c r="K258" s="8" t="s">
        <v>36</v>
      </c>
      <c r="L258" s="8" t="s">
        <v>36</v>
      </c>
      <c r="M258" s="8" t="s">
        <v>36</v>
      </c>
      <c r="N258" s="8" t="s">
        <v>36</v>
      </c>
      <c r="O258" s="8" t="s">
        <v>36</v>
      </c>
      <c r="P258" s="8" t="s">
        <v>36</v>
      </c>
      <c r="Q258" s="8" t="s">
        <v>36</v>
      </c>
      <c r="R258" s="8" t="s">
        <v>36</v>
      </c>
      <c r="S258" s="8" t="s">
        <v>36</v>
      </c>
      <c r="T258" s="8" t="s">
        <v>36</v>
      </c>
      <c r="U258" s="8" t="s">
        <v>36</v>
      </c>
      <c r="V258" s="8" t="s">
        <v>36</v>
      </c>
    </row>
    <row r="259" spans="1:22" s="8" customFormat="1">
      <c r="A259" s="8" t="s">
        <v>361</v>
      </c>
      <c r="B259" s="8" t="s">
        <v>36</v>
      </c>
      <c r="C259" s="8" t="s">
        <v>36</v>
      </c>
      <c r="D259" s="8" t="s">
        <v>36</v>
      </c>
      <c r="E259" s="8" t="s">
        <v>36</v>
      </c>
      <c r="F259" s="8" t="s">
        <v>36</v>
      </c>
      <c r="G259" s="7" t="s">
        <v>757</v>
      </c>
      <c r="H259" s="8" t="s">
        <v>140</v>
      </c>
      <c r="I259" s="8" t="s">
        <v>39</v>
      </c>
      <c r="J259" s="8" t="s">
        <v>39</v>
      </c>
      <c r="K259" s="8" t="s">
        <v>36</v>
      </c>
      <c r="L259" s="8" t="s">
        <v>36</v>
      </c>
      <c r="M259" s="8" t="s">
        <v>36</v>
      </c>
      <c r="N259" s="8" t="s">
        <v>36</v>
      </c>
      <c r="O259" s="8" t="s">
        <v>36</v>
      </c>
      <c r="P259" s="8" t="s">
        <v>36</v>
      </c>
      <c r="Q259" s="8" t="s">
        <v>36</v>
      </c>
      <c r="R259" s="8" t="s">
        <v>36</v>
      </c>
      <c r="S259" s="8" t="s">
        <v>36</v>
      </c>
      <c r="T259" s="8" t="s">
        <v>36</v>
      </c>
      <c r="U259" s="8" t="s">
        <v>36</v>
      </c>
      <c r="V259" s="8" t="s">
        <v>36</v>
      </c>
    </row>
    <row r="260" spans="1:22" s="8" customFormat="1">
      <c r="A260" s="8" t="s">
        <v>362</v>
      </c>
      <c r="B260" s="8" t="s">
        <v>36</v>
      </c>
      <c r="C260" s="8" t="s">
        <v>36</v>
      </c>
      <c r="D260" s="8" t="s">
        <v>36</v>
      </c>
      <c r="E260" s="8" t="s">
        <v>36</v>
      </c>
      <c r="F260" s="8" t="s">
        <v>36</v>
      </c>
      <c r="G260" s="7" t="s">
        <v>757</v>
      </c>
      <c r="H260" s="8" t="s">
        <v>140</v>
      </c>
      <c r="I260" s="8" t="s">
        <v>39</v>
      </c>
      <c r="J260" s="8" t="s">
        <v>39</v>
      </c>
      <c r="K260" s="8" t="s">
        <v>36</v>
      </c>
      <c r="L260" s="8" t="s">
        <v>36</v>
      </c>
      <c r="M260" s="8" t="s">
        <v>36</v>
      </c>
      <c r="N260" s="8" t="s">
        <v>36</v>
      </c>
      <c r="O260" s="8" t="s">
        <v>36</v>
      </c>
      <c r="P260" s="8" t="s">
        <v>36</v>
      </c>
      <c r="Q260" s="8" t="s">
        <v>36</v>
      </c>
      <c r="R260" s="8" t="s">
        <v>36</v>
      </c>
      <c r="S260" s="8" t="s">
        <v>36</v>
      </c>
      <c r="T260" s="8" t="s">
        <v>36</v>
      </c>
      <c r="U260" s="8" t="s">
        <v>36</v>
      </c>
      <c r="V260" s="8" t="s">
        <v>36</v>
      </c>
    </row>
    <row r="261" spans="1:22" s="8" customFormat="1">
      <c r="A261" s="8" t="s">
        <v>363</v>
      </c>
      <c r="B261" s="8" t="s">
        <v>36</v>
      </c>
      <c r="C261" s="8" t="s">
        <v>36</v>
      </c>
      <c r="D261" s="8" t="s">
        <v>36</v>
      </c>
      <c r="E261" s="8" t="s">
        <v>36</v>
      </c>
      <c r="F261" s="8" t="s">
        <v>36</v>
      </c>
      <c r="G261" s="7" t="s">
        <v>757</v>
      </c>
      <c r="H261" s="8" t="s">
        <v>140</v>
      </c>
      <c r="I261" s="8" t="s">
        <v>39</v>
      </c>
      <c r="J261" s="8" t="s">
        <v>39</v>
      </c>
      <c r="K261" s="8" t="s">
        <v>36</v>
      </c>
      <c r="L261" s="8" t="s">
        <v>36</v>
      </c>
      <c r="M261" s="8" t="s">
        <v>36</v>
      </c>
      <c r="N261" s="8" t="s">
        <v>36</v>
      </c>
      <c r="O261" s="8" t="s">
        <v>36</v>
      </c>
      <c r="P261" s="8" t="s">
        <v>36</v>
      </c>
      <c r="Q261" s="8" t="s">
        <v>36</v>
      </c>
      <c r="R261" s="8" t="s">
        <v>36</v>
      </c>
      <c r="S261" s="8" t="s">
        <v>36</v>
      </c>
      <c r="T261" s="8" t="s">
        <v>36</v>
      </c>
      <c r="U261" s="8" t="s">
        <v>36</v>
      </c>
      <c r="V261" s="8" t="s">
        <v>36</v>
      </c>
    </row>
    <row r="262" spans="1:22" s="8" customFormat="1">
      <c r="A262" s="8" t="s">
        <v>364</v>
      </c>
      <c r="B262" s="8" t="s">
        <v>36</v>
      </c>
      <c r="C262" s="8" t="s">
        <v>36</v>
      </c>
      <c r="D262" s="8" t="s">
        <v>36</v>
      </c>
      <c r="E262" s="8" t="s">
        <v>36</v>
      </c>
      <c r="F262" s="8" t="s">
        <v>36</v>
      </c>
      <c r="G262" s="7" t="s">
        <v>757</v>
      </c>
      <c r="H262" s="8" t="s">
        <v>140</v>
      </c>
      <c r="I262" s="8" t="s">
        <v>39</v>
      </c>
      <c r="J262" s="8" t="s">
        <v>39</v>
      </c>
      <c r="K262" s="8" t="s">
        <v>36</v>
      </c>
      <c r="L262" s="8" t="s">
        <v>36</v>
      </c>
      <c r="M262" s="8" t="s">
        <v>36</v>
      </c>
      <c r="N262" s="8" t="s">
        <v>36</v>
      </c>
      <c r="O262" s="8" t="s">
        <v>36</v>
      </c>
      <c r="P262" s="8" t="s">
        <v>36</v>
      </c>
      <c r="Q262" s="8" t="s">
        <v>36</v>
      </c>
      <c r="R262" s="8" t="s">
        <v>36</v>
      </c>
      <c r="S262" s="8" t="s">
        <v>36</v>
      </c>
      <c r="T262" s="8" t="s">
        <v>36</v>
      </c>
      <c r="U262" s="8" t="s">
        <v>36</v>
      </c>
      <c r="V262" s="8" t="s">
        <v>36</v>
      </c>
    </row>
    <row r="263" spans="1:22" s="8" customFormat="1">
      <c r="A263" s="8" t="s">
        <v>365</v>
      </c>
      <c r="B263" s="8" t="s">
        <v>36</v>
      </c>
      <c r="C263" s="8" t="s">
        <v>36</v>
      </c>
      <c r="D263" s="8" t="s">
        <v>36</v>
      </c>
      <c r="E263" s="8" t="s">
        <v>36</v>
      </c>
      <c r="F263" s="8" t="s">
        <v>36</v>
      </c>
      <c r="G263" s="7" t="s">
        <v>757</v>
      </c>
      <c r="H263" s="8" t="s">
        <v>140</v>
      </c>
      <c r="I263" s="8" t="s">
        <v>39</v>
      </c>
      <c r="J263" s="8" t="s">
        <v>39</v>
      </c>
      <c r="K263" s="8" t="s">
        <v>36</v>
      </c>
      <c r="L263" s="8" t="s">
        <v>36</v>
      </c>
      <c r="M263" s="8" t="s">
        <v>36</v>
      </c>
      <c r="N263" s="8" t="s">
        <v>36</v>
      </c>
      <c r="O263" s="8" t="s">
        <v>36</v>
      </c>
      <c r="P263" s="8" t="s">
        <v>36</v>
      </c>
      <c r="Q263" s="8" t="s">
        <v>36</v>
      </c>
      <c r="R263" s="8" t="s">
        <v>36</v>
      </c>
      <c r="S263" s="8" t="s">
        <v>36</v>
      </c>
      <c r="T263" s="8" t="s">
        <v>36</v>
      </c>
      <c r="U263" s="8" t="s">
        <v>36</v>
      </c>
      <c r="V263" s="8" t="s">
        <v>36</v>
      </c>
    </row>
    <row r="264" spans="1:22" s="8" customFormat="1">
      <c r="A264" s="8" t="s">
        <v>366</v>
      </c>
      <c r="B264" s="8" t="s">
        <v>36</v>
      </c>
      <c r="C264" s="8" t="s">
        <v>36</v>
      </c>
      <c r="D264" s="8" t="s">
        <v>36</v>
      </c>
      <c r="E264" s="8" t="s">
        <v>36</v>
      </c>
      <c r="F264" s="8" t="s">
        <v>36</v>
      </c>
      <c r="G264" s="7" t="s">
        <v>757</v>
      </c>
      <c r="H264" s="8" t="s">
        <v>140</v>
      </c>
      <c r="I264" s="8" t="s">
        <v>39</v>
      </c>
      <c r="J264" s="8" t="s">
        <v>39</v>
      </c>
      <c r="K264" s="8" t="s">
        <v>36</v>
      </c>
      <c r="L264" s="8" t="s">
        <v>36</v>
      </c>
      <c r="M264" s="8" t="s">
        <v>36</v>
      </c>
      <c r="N264" s="8" t="s">
        <v>36</v>
      </c>
      <c r="O264" s="8" t="s">
        <v>36</v>
      </c>
      <c r="P264" s="8" t="s">
        <v>36</v>
      </c>
      <c r="Q264" s="8" t="s">
        <v>36</v>
      </c>
      <c r="R264" s="8" t="s">
        <v>36</v>
      </c>
      <c r="S264" s="8" t="s">
        <v>36</v>
      </c>
      <c r="T264" s="8" t="s">
        <v>36</v>
      </c>
      <c r="U264" s="8" t="s">
        <v>36</v>
      </c>
      <c r="V264" s="8" t="s">
        <v>36</v>
      </c>
    </row>
    <row r="265" spans="1:22" s="8" customFormat="1">
      <c r="A265" s="8" t="s">
        <v>367</v>
      </c>
      <c r="B265" s="8" t="s">
        <v>36</v>
      </c>
      <c r="C265" s="8" t="s">
        <v>36</v>
      </c>
      <c r="D265" s="8" t="s">
        <v>36</v>
      </c>
      <c r="E265" s="8" t="s">
        <v>36</v>
      </c>
      <c r="F265" s="8" t="s">
        <v>36</v>
      </c>
      <c r="G265" s="7" t="s">
        <v>757</v>
      </c>
      <c r="H265" s="8" t="s">
        <v>140</v>
      </c>
      <c r="I265" s="8" t="s">
        <v>39</v>
      </c>
      <c r="J265" s="8" t="s">
        <v>39</v>
      </c>
      <c r="K265" s="8" t="s">
        <v>36</v>
      </c>
      <c r="L265" s="8" t="s">
        <v>36</v>
      </c>
      <c r="M265" s="8" t="s">
        <v>36</v>
      </c>
      <c r="N265" s="8" t="s">
        <v>36</v>
      </c>
      <c r="O265" s="8" t="s">
        <v>36</v>
      </c>
      <c r="P265" s="8" t="s">
        <v>36</v>
      </c>
      <c r="Q265" s="8" t="s">
        <v>36</v>
      </c>
      <c r="R265" s="8" t="s">
        <v>36</v>
      </c>
      <c r="S265" s="8" t="s">
        <v>36</v>
      </c>
      <c r="T265" s="8" t="s">
        <v>36</v>
      </c>
      <c r="U265" s="8" t="s">
        <v>36</v>
      </c>
      <c r="V265" s="8" t="s">
        <v>36</v>
      </c>
    </row>
    <row r="266" spans="1:22" s="8" customFormat="1">
      <c r="A266" s="8" t="s">
        <v>368</v>
      </c>
      <c r="B266" s="8" t="s">
        <v>36</v>
      </c>
      <c r="C266" s="8" t="s">
        <v>36</v>
      </c>
      <c r="D266" s="8" t="s">
        <v>36</v>
      </c>
      <c r="E266" s="8" t="s">
        <v>36</v>
      </c>
      <c r="F266" s="8" t="s">
        <v>36</v>
      </c>
      <c r="G266" s="7" t="s">
        <v>757</v>
      </c>
      <c r="H266" s="8" t="s">
        <v>140</v>
      </c>
      <c r="I266" s="8" t="s">
        <v>39</v>
      </c>
      <c r="J266" s="8" t="s">
        <v>39</v>
      </c>
      <c r="K266" s="8" t="s">
        <v>36</v>
      </c>
      <c r="L266" s="8" t="s">
        <v>36</v>
      </c>
      <c r="M266" s="8" t="s">
        <v>36</v>
      </c>
      <c r="N266" s="8" t="s">
        <v>36</v>
      </c>
      <c r="O266" s="8" t="s">
        <v>36</v>
      </c>
      <c r="P266" s="8" t="s">
        <v>36</v>
      </c>
      <c r="Q266" s="8" t="s">
        <v>36</v>
      </c>
      <c r="R266" s="8" t="s">
        <v>36</v>
      </c>
      <c r="S266" s="8" t="s">
        <v>36</v>
      </c>
      <c r="T266" s="8" t="s">
        <v>36</v>
      </c>
      <c r="U266" s="8" t="s">
        <v>36</v>
      </c>
      <c r="V266" s="8" t="s">
        <v>36</v>
      </c>
    </row>
    <row r="267" spans="1:22" s="2" customFormat="1">
      <c r="A267" s="2" t="s">
        <v>369</v>
      </c>
      <c r="B267" s="2" t="s">
        <v>16</v>
      </c>
      <c r="C267" s="2" t="s">
        <v>36</v>
      </c>
      <c r="D267" s="2" t="s">
        <v>36</v>
      </c>
      <c r="E267" s="2" t="s">
        <v>36</v>
      </c>
      <c r="F267" s="2" t="s">
        <v>36</v>
      </c>
      <c r="G267" s="6" t="s">
        <v>757</v>
      </c>
      <c r="H267" s="2" t="s">
        <v>140</v>
      </c>
      <c r="I267" s="2" t="s">
        <v>39</v>
      </c>
      <c r="J267" s="2" t="s">
        <v>39</v>
      </c>
      <c r="K267" s="2" t="s">
        <v>36</v>
      </c>
      <c r="L267" s="2" t="s">
        <v>16</v>
      </c>
      <c r="M267" s="2" t="s">
        <v>16</v>
      </c>
      <c r="N267" s="2" t="s">
        <v>36</v>
      </c>
      <c r="O267" s="2" t="s">
        <v>16</v>
      </c>
      <c r="P267" s="2" t="s">
        <v>36</v>
      </c>
      <c r="Q267" s="2" t="s">
        <v>36</v>
      </c>
      <c r="R267" s="2" t="s">
        <v>36</v>
      </c>
      <c r="S267" s="2" t="s">
        <v>36</v>
      </c>
      <c r="T267" s="2" t="s">
        <v>36</v>
      </c>
      <c r="U267" s="2" t="s">
        <v>36</v>
      </c>
      <c r="V267" s="2" t="s">
        <v>16</v>
      </c>
    </row>
    <row r="268" spans="1:22" s="2" customFormat="1">
      <c r="A268" s="2" t="s">
        <v>370</v>
      </c>
      <c r="B268" s="2" t="s">
        <v>16</v>
      </c>
      <c r="C268" s="2" t="s">
        <v>36</v>
      </c>
      <c r="D268" s="2" t="s">
        <v>36</v>
      </c>
      <c r="E268" s="2" t="s">
        <v>36</v>
      </c>
      <c r="F268" s="2" t="s">
        <v>36</v>
      </c>
      <c r="G268" s="6" t="s">
        <v>757</v>
      </c>
      <c r="H268" s="2" t="s">
        <v>140</v>
      </c>
      <c r="I268" s="2" t="s">
        <v>39</v>
      </c>
      <c r="J268" s="2" t="s">
        <v>39</v>
      </c>
      <c r="K268" s="2" t="s">
        <v>36</v>
      </c>
      <c r="L268" s="2" t="s">
        <v>36</v>
      </c>
      <c r="M268" s="2" t="s">
        <v>16</v>
      </c>
      <c r="N268" s="2" t="s">
        <v>36</v>
      </c>
      <c r="O268" s="2" t="s">
        <v>16</v>
      </c>
      <c r="P268" s="2" t="s">
        <v>36</v>
      </c>
      <c r="Q268" s="2" t="s">
        <v>36</v>
      </c>
      <c r="R268" s="2" t="s">
        <v>36</v>
      </c>
      <c r="S268" s="2" t="s">
        <v>36</v>
      </c>
      <c r="T268" s="2" t="s">
        <v>36</v>
      </c>
      <c r="U268" s="2" t="s">
        <v>36</v>
      </c>
      <c r="V268" s="2" t="s">
        <v>16</v>
      </c>
    </row>
    <row r="269" spans="1:22" s="2" customFormat="1">
      <c r="A269" s="2" t="s">
        <v>371</v>
      </c>
      <c r="B269" s="2" t="s">
        <v>16</v>
      </c>
      <c r="C269" s="2" t="s">
        <v>36</v>
      </c>
      <c r="D269" s="2" t="s">
        <v>16</v>
      </c>
      <c r="E269" s="2" t="s">
        <v>36</v>
      </c>
      <c r="F269" s="2" t="s">
        <v>36</v>
      </c>
      <c r="G269" s="6" t="s">
        <v>757</v>
      </c>
      <c r="H269" s="2" t="s">
        <v>140</v>
      </c>
      <c r="I269" s="2" t="s">
        <v>39</v>
      </c>
      <c r="J269" s="2" t="s">
        <v>39</v>
      </c>
      <c r="K269" s="2" t="s">
        <v>36</v>
      </c>
      <c r="L269" s="2" t="s">
        <v>16</v>
      </c>
      <c r="M269" s="2" t="s">
        <v>16</v>
      </c>
      <c r="N269" s="2" t="s">
        <v>16</v>
      </c>
      <c r="O269" s="2" t="s">
        <v>16</v>
      </c>
      <c r="P269" s="2" t="s">
        <v>16</v>
      </c>
      <c r="Q269" s="2" t="s">
        <v>36</v>
      </c>
      <c r="R269" s="2" t="s">
        <v>36</v>
      </c>
      <c r="S269" s="2" t="s">
        <v>36</v>
      </c>
      <c r="T269" s="2" t="s">
        <v>36</v>
      </c>
      <c r="U269" s="2" t="s">
        <v>36</v>
      </c>
      <c r="V269" s="2" t="s">
        <v>16</v>
      </c>
    </row>
    <row r="270" spans="1:22" s="2" customFormat="1">
      <c r="A270" s="2" t="s">
        <v>372</v>
      </c>
      <c r="B270" s="2" t="s">
        <v>16</v>
      </c>
      <c r="C270" s="2" t="s">
        <v>36</v>
      </c>
      <c r="D270" s="2" t="s">
        <v>16</v>
      </c>
      <c r="E270" s="2" t="s">
        <v>36</v>
      </c>
      <c r="F270" s="2" t="s">
        <v>36</v>
      </c>
      <c r="G270" s="6" t="s">
        <v>757</v>
      </c>
      <c r="H270" s="2" t="s">
        <v>140</v>
      </c>
      <c r="I270" s="2" t="s">
        <v>39</v>
      </c>
      <c r="J270" s="2" t="s">
        <v>39</v>
      </c>
      <c r="K270" s="2" t="s">
        <v>36</v>
      </c>
      <c r="L270" s="2" t="s">
        <v>16</v>
      </c>
      <c r="M270" s="2" t="s">
        <v>16</v>
      </c>
      <c r="N270" s="2" t="s">
        <v>16</v>
      </c>
      <c r="O270" s="2" t="s">
        <v>16</v>
      </c>
      <c r="P270" s="2" t="s">
        <v>16</v>
      </c>
      <c r="Q270" s="2" t="s">
        <v>36</v>
      </c>
      <c r="R270" s="2" t="s">
        <v>36</v>
      </c>
      <c r="S270" s="2" t="s">
        <v>36</v>
      </c>
      <c r="T270" s="2" t="s">
        <v>36</v>
      </c>
      <c r="U270" s="2" t="s">
        <v>36</v>
      </c>
      <c r="V270" s="2" t="s">
        <v>16</v>
      </c>
    </row>
    <row r="271" spans="1:22" s="2" customFormat="1">
      <c r="A271" s="2" t="s">
        <v>373</v>
      </c>
      <c r="B271" s="2" t="s">
        <v>16</v>
      </c>
      <c r="C271" s="2" t="s">
        <v>36</v>
      </c>
      <c r="D271" s="2" t="s">
        <v>36</v>
      </c>
      <c r="E271" s="2" t="s">
        <v>36</v>
      </c>
      <c r="F271" s="2" t="s">
        <v>36</v>
      </c>
      <c r="G271" s="6" t="s">
        <v>757</v>
      </c>
      <c r="H271" s="2" t="s">
        <v>140</v>
      </c>
      <c r="I271" s="2" t="s">
        <v>39</v>
      </c>
      <c r="J271" s="2" t="s">
        <v>39</v>
      </c>
      <c r="K271" s="2" t="s">
        <v>36</v>
      </c>
      <c r="L271" s="2" t="s">
        <v>16</v>
      </c>
      <c r="M271" s="2" t="s">
        <v>16</v>
      </c>
      <c r="N271" s="2" t="s">
        <v>36</v>
      </c>
      <c r="O271" s="2" t="s">
        <v>36</v>
      </c>
      <c r="P271" s="2" t="s">
        <v>36</v>
      </c>
      <c r="Q271" s="2" t="s">
        <v>36</v>
      </c>
      <c r="R271" s="2" t="s">
        <v>36</v>
      </c>
      <c r="S271" s="2" t="s">
        <v>36</v>
      </c>
      <c r="T271" s="2" t="s">
        <v>36</v>
      </c>
      <c r="U271" s="2" t="s">
        <v>36</v>
      </c>
      <c r="V271" s="2" t="s">
        <v>16</v>
      </c>
    </row>
    <row r="272" spans="1:22" s="8" customFormat="1">
      <c r="A272" s="8" t="s">
        <v>374</v>
      </c>
      <c r="B272" s="8" t="s">
        <v>36</v>
      </c>
      <c r="C272" s="8" t="s">
        <v>36</v>
      </c>
      <c r="D272" s="8" t="s">
        <v>36</v>
      </c>
      <c r="E272" s="8" t="s">
        <v>36</v>
      </c>
      <c r="F272" s="8" t="s">
        <v>36</v>
      </c>
      <c r="G272" s="7" t="s">
        <v>757</v>
      </c>
      <c r="H272" s="8" t="s">
        <v>140</v>
      </c>
      <c r="I272" s="8" t="s">
        <v>39</v>
      </c>
      <c r="J272" s="8" t="s">
        <v>39</v>
      </c>
      <c r="K272" s="8" t="s">
        <v>36</v>
      </c>
      <c r="L272" s="8" t="s">
        <v>36</v>
      </c>
      <c r="M272" s="8" t="s">
        <v>36</v>
      </c>
      <c r="N272" s="8" t="s">
        <v>36</v>
      </c>
      <c r="O272" s="8" t="s">
        <v>36</v>
      </c>
      <c r="P272" s="8" t="s">
        <v>36</v>
      </c>
      <c r="Q272" s="8" t="s">
        <v>36</v>
      </c>
      <c r="R272" s="8" t="s">
        <v>36</v>
      </c>
      <c r="S272" s="8" t="s">
        <v>36</v>
      </c>
      <c r="T272" s="8" t="s">
        <v>36</v>
      </c>
      <c r="U272" s="8" t="s">
        <v>36</v>
      </c>
      <c r="V272" s="8" t="s">
        <v>36</v>
      </c>
    </row>
    <row r="273" spans="1:22" s="8" customFormat="1">
      <c r="A273" s="8" t="s">
        <v>375</v>
      </c>
      <c r="B273" s="8" t="s">
        <v>36</v>
      </c>
      <c r="C273" s="8" t="s">
        <v>36</v>
      </c>
      <c r="D273" s="8" t="s">
        <v>36</v>
      </c>
      <c r="E273" s="8" t="s">
        <v>36</v>
      </c>
      <c r="F273" s="8" t="s">
        <v>36</v>
      </c>
      <c r="G273" s="7" t="s">
        <v>757</v>
      </c>
      <c r="H273" s="8" t="s">
        <v>140</v>
      </c>
      <c r="I273" s="8" t="s">
        <v>39</v>
      </c>
      <c r="J273" s="8" t="s">
        <v>39</v>
      </c>
      <c r="K273" s="8" t="s">
        <v>36</v>
      </c>
      <c r="L273" s="8" t="s">
        <v>36</v>
      </c>
      <c r="M273" s="8" t="s">
        <v>36</v>
      </c>
      <c r="N273" s="8" t="s">
        <v>36</v>
      </c>
      <c r="O273" s="8" t="s">
        <v>36</v>
      </c>
      <c r="P273" s="8" t="s">
        <v>36</v>
      </c>
      <c r="Q273" s="8" t="s">
        <v>36</v>
      </c>
      <c r="R273" s="8" t="s">
        <v>36</v>
      </c>
      <c r="S273" s="8" t="s">
        <v>36</v>
      </c>
      <c r="T273" s="8" t="s">
        <v>36</v>
      </c>
      <c r="U273" s="8" t="s">
        <v>36</v>
      </c>
      <c r="V273" s="8" t="s">
        <v>36</v>
      </c>
    </row>
    <row r="274" spans="1:22" s="2" customFormat="1">
      <c r="A274" s="2" t="s">
        <v>376</v>
      </c>
      <c r="B274" s="2" t="s">
        <v>16</v>
      </c>
      <c r="C274" s="2" t="s">
        <v>36</v>
      </c>
      <c r="D274" s="2" t="s">
        <v>16</v>
      </c>
      <c r="E274" s="2" t="s">
        <v>36</v>
      </c>
      <c r="F274" s="2" t="s">
        <v>36</v>
      </c>
      <c r="G274" s="6" t="s">
        <v>757</v>
      </c>
      <c r="H274" s="2" t="s">
        <v>140</v>
      </c>
      <c r="I274" s="2" t="s">
        <v>39</v>
      </c>
      <c r="J274" s="2" t="s">
        <v>39</v>
      </c>
      <c r="K274" s="2" t="s">
        <v>36</v>
      </c>
      <c r="L274" s="2" t="s">
        <v>16</v>
      </c>
      <c r="M274" s="2" t="s">
        <v>16</v>
      </c>
      <c r="N274" s="2" t="s">
        <v>16</v>
      </c>
      <c r="O274" s="2" t="s">
        <v>16</v>
      </c>
      <c r="P274" s="2" t="s">
        <v>16</v>
      </c>
      <c r="Q274" s="2" t="s">
        <v>36</v>
      </c>
      <c r="R274" s="2" t="s">
        <v>36</v>
      </c>
      <c r="S274" s="2" t="s">
        <v>36</v>
      </c>
      <c r="T274" s="2" t="s">
        <v>36</v>
      </c>
      <c r="U274" s="2" t="s">
        <v>36</v>
      </c>
      <c r="V274" s="2" t="s">
        <v>16</v>
      </c>
    </row>
    <row r="275" spans="1:22" s="8" customFormat="1">
      <c r="A275" s="8" t="s">
        <v>377</v>
      </c>
      <c r="B275" s="8" t="s">
        <v>36</v>
      </c>
      <c r="C275" s="8" t="s">
        <v>36</v>
      </c>
      <c r="D275" s="8" t="s">
        <v>36</v>
      </c>
      <c r="E275" s="8" t="s">
        <v>36</v>
      </c>
      <c r="F275" s="8" t="s">
        <v>36</v>
      </c>
      <c r="G275" s="7" t="s">
        <v>757</v>
      </c>
      <c r="H275" s="8" t="s">
        <v>140</v>
      </c>
      <c r="I275" s="8" t="s">
        <v>39</v>
      </c>
      <c r="J275" s="8" t="s">
        <v>39</v>
      </c>
      <c r="K275" s="8" t="s">
        <v>36</v>
      </c>
      <c r="L275" s="8" t="s">
        <v>36</v>
      </c>
      <c r="M275" s="8" t="s">
        <v>36</v>
      </c>
      <c r="N275" s="8" t="s">
        <v>36</v>
      </c>
      <c r="O275" s="8" t="s">
        <v>36</v>
      </c>
      <c r="P275" s="8" t="s">
        <v>36</v>
      </c>
      <c r="Q275" s="8" t="s">
        <v>36</v>
      </c>
      <c r="R275" s="8" t="s">
        <v>36</v>
      </c>
      <c r="S275" s="8" t="s">
        <v>36</v>
      </c>
      <c r="T275" s="8" t="s">
        <v>36</v>
      </c>
      <c r="U275" s="8" t="s">
        <v>36</v>
      </c>
      <c r="V275" s="8" t="s">
        <v>36</v>
      </c>
    </row>
    <row r="276" spans="1:22" s="8" customFormat="1">
      <c r="A276" s="8" t="s">
        <v>378</v>
      </c>
      <c r="B276" s="8" t="s">
        <v>36</v>
      </c>
      <c r="C276" s="8" t="s">
        <v>36</v>
      </c>
      <c r="D276" s="8" t="s">
        <v>36</v>
      </c>
      <c r="E276" s="8" t="s">
        <v>36</v>
      </c>
      <c r="F276" s="8" t="s">
        <v>36</v>
      </c>
      <c r="G276" s="7" t="s">
        <v>756</v>
      </c>
      <c r="H276" s="8" t="s">
        <v>139</v>
      </c>
      <c r="I276" s="8" t="s">
        <v>39</v>
      </c>
      <c r="J276" s="8" t="s">
        <v>39</v>
      </c>
      <c r="K276" s="8" t="s">
        <v>36</v>
      </c>
      <c r="L276" s="8" t="s">
        <v>36</v>
      </c>
      <c r="M276" s="8" t="s">
        <v>36</v>
      </c>
      <c r="N276" s="8" t="s">
        <v>36</v>
      </c>
      <c r="O276" s="8" t="s">
        <v>36</v>
      </c>
      <c r="P276" s="8" t="s">
        <v>36</v>
      </c>
      <c r="Q276" s="8" t="s">
        <v>36</v>
      </c>
      <c r="R276" s="8" t="s">
        <v>36</v>
      </c>
      <c r="S276" s="8" t="s">
        <v>36</v>
      </c>
      <c r="T276" s="8" t="s">
        <v>36</v>
      </c>
      <c r="U276" s="8" t="s">
        <v>36</v>
      </c>
      <c r="V276" s="8" t="s">
        <v>36</v>
      </c>
    </row>
    <row r="277" spans="1:22" s="2" customFormat="1">
      <c r="A277" s="2" t="s">
        <v>379</v>
      </c>
      <c r="B277" s="2" t="s">
        <v>16</v>
      </c>
      <c r="C277" s="2" t="s">
        <v>36</v>
      </c>
      <c r="D277" s="2" t="s">
        <v>16</v>
      </c>
      <c r="E277" s="2" t="s">
        <v>36</v>
      </c>
      <c r="F277" s="2" t="s">
        <v>36</v>
      </c>
      <c r="G277" s="6" t="s">
        <v>756</v>
      </c>
      <c r="H277" s="2" t="s">
        <v>139</v>
      </c>
      <c r="I277" s="2" t="s">
        <v>39</v>
      </c>
      <c r="J277" s="2" t="s">
        <v>39</v>
      </c>
      <c r="K277" s="2" t="s">
        <v>16</v>
      </c>
      <c r="L277" s="2" t="s">
        <v>16</v>
      </c>
      <c r="M277" s="2" t="s">
        <v>36</v>
      </c>
      <c r="N277" s="2" t="s">
        <v>36</v>
      </c>
      <c r="O277" s="2" t="s">
        <v>36</v>
      </c>
      <c r="P277" s="2" t="s">
        <v>36</v>
      </c>
      <c r="Q277" s="2" t="s">
        <v>36</v>
      </c>
      <c r="R277" s="2" t="s">
        <v>36</v>
      </c>
      <c r="S277" s="2" t="s">
        <v>16</v>
      </c>
      <c r="T277" s="2" t="s">
        <v>36</v>
      </c>
      <c r="U277" s="2" t="s">
        <v>36</v>
      </c>
      <c r="V277" s="2" t="s">
        <v>16</v>
      </c>
    </row>
    <row r="278" spans="1:22" s="2" customFormat="1">
      <c r="A278" s="2" t="s">
        <v>380</v>
      </c>
      <c r="B278" s="2" t="s">
        <v>16</v>
      </c>
      <c r="C278" s="2" t="s">
        <v>36</v>
      </c>
      <c r="D278" s="2" t="s">
        <v>36</v>
      </c>
      <c r="E278" s="2" t="s">
        <v>36</v>
      </c>
      <c r="F278" s="2" t="s">
        <v>16</v>
      </c>
      <c r="G278" s="6" t="s">
        <v>756</v>
      </c>
      <c r="H278" s="2" t="s">
        <v>139</v>
      </c>
      <c r="I278" s="2" t="s">
        <v>39</v>
      </c>
      <c r="J278" s="2" t="s">
        <v>39</v>
      </c>
      <c r="K278" s="2" t="s">
        <v>16</v>
      </c>
      <c r="L278" s="2" t="s">
        <v>16</v>
      </c>
      <c r="M278" s="2" t="s">
        <v>16</v>
      </c>
      <c r="N278" s="2" t="s">
        <v>16</v>
      </c>
      <c r="O278" s="2" t="s">
        <v>16</v>
      </c>
      <c r="P278" s="2" t="s">
        <v>16</v>
      </c>
      <c r="Q278" s="2" t="s">
        <v>36</v>
      </c>
      <c r="R278" s="2" t="s">
        <v>36</v>
      </c>
      <c r="S278" s="2" t="s">
        <v>36</v>
      </c>
      <c r="T278" s="2" t="s">
        <v>16</v>
      </c>
      <c r="U278" s="2" t="s">
        <v>36</v>
      </c>
      <c r="V278" s="2" t="s">
        <v>36</v>
      </c>
    </row>
    <row r="279" spans="1:22" s="8" customFormat="1">
      <c r="A279" s="8" t="s">
        <v>381</v>
      </c>
      <c r="B279" s="8" t="s">
        <v>36</v>
      </c>
      <c r="C279" s="8" t="s">
        <v>36</v>
      </c>
      <c r="D279" s="8" t="s">
        <v>36</v>
      </c>
      <c r="E279" s="8" t="s">
        <v>36</v>
      </c>
      <c r="F279" s="8" t="s">
        <v>36</v>
      </c>
      <c r="G279" s="7" t="s">
        <v>756</v>
      </c>
      <c r="H279" s="8" t="s">
        <v>139</v>
      </c>
      <c r="I279" s="8" t="s">
        <v>39</v>
      </c>
      <c r="J279" s="8" t="s">
        <v>39</v>
      </c>
      <c r="K279" s="8" t="s">
        <v>36</v>
      </c>
      <c r="L279" s="8" t="s">
        <v>36</v>
      </c>
      <c r="M279" s="8" t="s">
        <v>36</v>
      </c>
      <c r="N279" s="8" t="s">
        <v>36</v>
      </c>
      <c r="O279" s="8" t="s">
        <v>36</v>
      </c>
      <c r="P279" s="8" t="s">
        <v>36</v>
      </c>
      <c r="Q279" s="8" t="s">
        <v>36</v>
      </c>
      <c r="R279" s="8" t="s">
        <v>36</v>
      </c>
      <c r="S279" s="8" t="s">
        <v>36</v>
      </c>
      <c r="T279" s="8" t="s">
        <v>36</v>
      </c>
      <c r="U279" s="8" t="s">
        <v>36</v>
      </c>
      <c r="V279" s="8" t="s">
        <v>36</v>
      </c>
    </row>
    <row r="280" spans="1:22" s="2" customFormat="1">
      <c r="A280" s="2" t="s">
        <v>382</v>
      </c>
      <c r="B280" s="2" t="s">
        <v>16</v>
      </c>
      <c r="C280" s="2" t="s">
        <v>36</v>
      </c>
      <c r="D280" s="2" t="s">
        <v>36</v>
      </c>
      <c r="E280" s="2" t="s">
        <v>36</v>
      </c>
      <c r="F280" s="2" t="s">
        <v>36</v>
      </c>
      <c r="G280" s="6" t="s">
        <v>756</v>
      </c>
      <c r="H280" s="2" t="s">
        <v>139</v>
      </c>
      <c r="I280" s="2" t="s">
        <v>39</v>
      </c>
      <c r="J280" s="2" t="s">
        <v>39</v>
      </c>
      <c r="K280" s="2" t="s">
        <v>36</v>
      </c>
      <c r="L280" s="2" t="s">
        <v>36</v>
      </c>
      <c r="M280" s="2" t="s">
        <v>16</v>
      </c>
      <c r="N280" s="2" t="s">
        <v>16</v>
      </c>
      <c r="O280" s="2" t="s">
        <v>16</v>
      </c>
      <c r="P280" s="2" t="s">
        <v>36</v>
      </c>
      <c r="Q280" s="2" t="s">
        <v>36</v>
      </c>
      <c r="R280" s="2" t="s">
        <v>36</v>
      </c>
      <c r="S280" s="2" t="s">
        <v>36</v>
      </c>
      <c r="T280" s="2" t="s">
        <v>36</v>
      </c>
      <c r="U280" s="2" t="s">
        <v>36</v>
      </c>
      <c r="V280" s="2" t="s">
        <v>16</v>
      </c>
    </row>
    <row r="281" spans="1:22" s="8" customFormat="1">
      <c r="A281" s="8" t="s">
        <v>383</v>
      </c>
      <c r="B281" s="8" t="s">
        <v>36</v>
      </c>
      <c r="C281" s="8" t="s">
        <v>36</v>
      </c>
      <c r="D281" s="8" t="s">
        <v>36</v>
      </c>
      <c r="E281" s="8" t="s">
        <v>36</v>
      </c>
      <c r="F281" s="8" t="s">
        <v>36</v>
      </c>
      <c r="G281" s="7" t="s">
        <v>756</v>
      </c>
      <c r="H281" s="8" t="s">
        <v>139</v>
      </c>
      <c r="I281" s="8" t="s">
        <v>39</v>
      </c>
      <c r="J281" s="8" t="s">
        <v>39</v>
      </c>
      <c r="K281" s="8" t="s">
        <v>36</v>
      </c>
      <c r="L281" s="8" t="s">
        <v>36</v>
      </c>
      <c r="M281" s="8" t="s">
        <v>36</v>
      </c>
      <c r="N281" s="8" t="s">
        <v>36</v>
      </c>
      <c r="O281" s="8" t="s">
        <v>36</v>
      </c>
      <c r="P281" s="8" t="s">
        <v>36</v>
      </c>
      <c r="Q281" s="8" t="s">
        <v>36</v>
      </c>
      <c r="R281" s="8" t="s">
        <v>36</v>
      </c>
      <c r="S281" s="8" t="s">
        <v>36</v>
      </c>
      <c r="T281" s="8" t="s">
        <v>36</v>
      </c>
      <c r="U281" s="8" t="s">
        <v>36</v>
      </c>
      <c r="V281" s="8" t="s">
        <v>36</v>
      </c>
    </row>
    <row r="282" spans="1:22" s="8" customFormat="1">
      <c r="A282" s="8" t="s">
        <v>384</v>
      </c>
      <c r="B282" s="8" t="s">
        <v>36</v>
      </c>
      <c r="C282" s="8" t="s">
        <v>36</v>
      </c>
      <c r="D282" s="8" t="s">
        <v>36</v>
      </c>
      <c r="E282" s="8" t="s">
        <v>36</v>
      </c>
      <c r="F282" s="8" t="s">
        <v>36</v>
      </c>
      <c r="G282" s="7" t="s">
        <v>756</v>
      </c>
      <c r="H282" s="8" t="s">
        <v>139</v>
      </c>
      <c r="I282" s="8" t="s">
        <v>39</v>
      </c>
      <c r="J282" s="8" t="s">
        <v>39</v>
      </c>
      <c r="K282" s="8" t="s">
        <v>36</v>
      </c>
      <c r="L282" s="8" t="s">
        <v>36</v>
      </c>
      <c r="M282" s="8" t="s">
        <v>36</v>
      </c>
      <c r="N282" s="8" t="s">
        <v>36</v>
      </c>
      <c r="O282" s="8" t="s">
        <v>36</v>
      </c>
      <c r="P282" s="8" t="s">
        <v>36</v>
      </c>
      <c r="Q282" s="8" t="s">
        <v>36</v>
      </c>
      <c r="R282" s="8" t="s">
        <v>36</v>
      </c>
      <c r="S282" s="8" t="s">
        <v>36</v>
      </c>
      <c r="T282" s="8" t="s">
        <v>36</v>
      </c>
      <c r="U282" s="8" t="s">
        <v>36</v>
      </c>
      <c r="V282" s="8" t="s">
        <v>36</v>
      </c>
    </row>
    <row r="283" spans="1:22" s="8" customFormat="1">
      <c r="A283" s="8" t="s">
        <v>385</v>
      </c>
      <c r="B283" s="8" t="s">
        <v>36</v>
      </c>
      <c r="C283" s="8" t="s">
        <v>36</v>
      </c>
      <c r="D283" s="8" t="s">
        <v>36</v>
      </c>
      <c r="E283" s="8" t="s">
        <v>36</v>
      </c>
      <c r="F283" s="8" t="s">
        <v>36</v>
      </c>
      <c r="G283" s="7" t="s">
        <v>756</v>
      </c>
      <c r="H283" s="8" t="s">
        <v>139</v>
      </c>
      <c r="I283" s="8" t="s">
        <v>39</v>
      </c>
      <c r="J283" s="8" t="s">
        <v>39</v>
      </c>
      <c r="K283" s="8" t="s">
        <v>36</v>
      </c>
      <c r="L283" s="8" t="s">
        <v>36</v>
      </c>
      <c r="M283" s="8" t="s">
        <v>36</v>
      </c>
      <c r="N283" s="8" t="s">
        <v>36</v>
      </c>
      <c r="O283" s="8" t="s">
        <v>36</v>
      </c>
      <c r="P283" s="8" t="s">
        <v>36</v>
      </c>
      <c r="Q283" s="8" t="s">
        <v>36</v>
      </c>
      <c r="R283" s="8" t="s">
        <v>36</v>
      </c>
      <c r="S283" s="8" t="s">
        <v>36</v>
      </c>
      <c r="T283" s="8" t="s">
        <v>36</v>
      </c>
      <c r="U283" s="8" t="s">
        <v>36</v>
      </c>
      <c r="V283" s="8" t="s">
        <v>36</v>
      </c>
    </row>
    <row r="284" spans="1:22" s="8" customFormat="1">
      <c r="A284" s="8" t="s">
        <v>386</v>
      </c>
      <c r="B284" s="8" t="s">
        <v>36</v>
      </c>
      <c r="C284" s="8" t="s">
        <v>36</v>
      </c>
      <c r="D284" s="8" t="s">
        <v>36</v>
      </c>
      <c r="E284" s="8" t="s">
        <v>36</v>
      </c>
      <c r="F284" s="8" t="s">
        <v>36</v>
      </c>
      <c r="G284" s="7" t="s">
        <v>756</v>
      </c>
      <c r="H284" s="8" t="s">
        <v>139</v>
      </c>
      <c r="I284" s="8" t="s">
        <v>39</v>
      </c>
      <c r="J284" s="8" t="s">
        <v>39</v>
      </c>
      <c r="K284" s="8" t="s">
        <v>36</v>
      </c>
      <c r="L284" s="8" t="s">
        <v>36</v>
      </c>
      <c r="M284" s="8" t="s">
        <v>36</v>
      </c>
      <c r="N284" s="8" t="s">
        <v>36</v>
      </c>
      <c r="O284" s="8" t="s">
        <v>36</v>
      </c>
      <c r="P284" s="8" t="s">
        <v>36</v>
      </c>
      <c r="Q284" s="8" t="s">
        <v>36</v>
      </c>
      <c r="R284" s="8" t="s">
        <v>36</v>
      </c>
      <c r="S284" s="8" t="s">
        <v>36</v>
      </c>
      <c r="T284" s="8" t="s">
        <v>36</v>
      </c>
      <c r="U284" s="8" t="s">
        <v>36</v>
      </c>
      <c r="V284" s="8" t="s">
        <v>36</v>
      </c>
    </row>
    <row r="285" spans="1:22" s="8" customFormat="1">
      <c r="A285" s="8" t="s">
        <v>387</v>
      </c>
      <c r="B285" s="8" t="s">
        <v>36</v>
      </c>
      <c r="C285" s="8" t="s">
        <v>36</v>
      </c>
      <c r="D285" s="8" t="s">
        <v>36</v>
      </c>
      <c r="E285" s="8" t="s">
        <v>36</v>
      </c>
      <c r="F285" s="8" t="s">
        <v>36</v>
      </c>
      <c r="G285" s="7" t="s">
        <v>756</v>
      </c>
      <c r="H285" s="8" t="s">
        <v>139</v>
      </c>
      <c r="I285" s="8" t="s">
        <v>39</v>
      </c>
      <c r="J285" s="8" t="s">
        <v>39</v>
      </c>
      <c r="K285" s="8" t="s">
        <v>36</v>
      </c>
      <c r="L285" s="8" t="s">
        <v>36</v>
      </c>
      <c r="M285" s="8" t="s">
        <v>36</v>
      </c>
      <c r="N285" s="8" t="s">
        <v>36</v>
      </c>
      <c r="O285" s="8" t="s">
        <v>36</v>
      </c>
      <c r="P285" s="8" t="s">
        <v>36</v>
      </c>
      <c r="Q285" s="8" t="s">
        <v>36</v>
      </c>
      <c r="R285" s="8" t="s">
        <v>36</v>
      </c>
      <c r="S285" s="8" t="s">
        <v>36</v>
      </c>
      <c r="T285" s="8" t="s">
        <v>36</v>
      </c>
      <c r="U285" s="8" t="s">
        <v>36</v>
      </c>
      <c r="V285" s="8" t="s">
        <v>36</v>
      </c>
    </row>
    <row r="286" spans="1:22" s="8" customFormat="1">
      <c r="A286" s="8" t="s">
        <v>388</v>
      </c>
      <c r="B286" s="8" t="s">
        <v>36</v>
      </c>
      <c r="C286" s="8" t="s">
        <v>36</v>
      </c>
      <c r="D286" s="8" t="s">
        <v>36</v>
      </c>
      <c r="E286" s="8" t="s">
        <v>36</v>
      </c>
      <c r="F286" s="8" t="s">
        <v>36</v>
      </c>
      <c r="G286" s="7" t="s">
        <v>756</v>
      </c>
      <c r="H286" s="8" t="s">
        <v>139</v>
      </c>
      <c r="I286" s="8" t="s">
        <v>39</v>
      </c>
      <c r="J286" s="8" t="s">
        <v>39</v>
      </c>
      <c r="K286" s="8" t="s">
        <v>36</v>
      </c>
      <c r="L286" s="8" t="s">
        <v>36</v>
      </c>
      <c r="M286" s="8" t="s">
        <v>36</v>
      </c>
      <c r="N286" s="8" t="s">
        <v>36</v>
      </c>
      <c r="O286" s="8" t="s">
        <v>36</v>
      </c>
      <c r="P286" s="8" t="s">
        <v>36</v>
      </c>
      <c r="Q286" s="8" t="s">
        <v>36</v>
      </c>
      <c r="R286" s="8" t="s">
        <v>36</v>
      </c>
      <c r="S286" s="8" t="s">
        <v>36</v>
      </c>
      <c r="T286" s="8" t="s">
        <v>36</v>
      </c>
      <c r="U286" s="8" t="s">
        <v>36</v>
      </c>
      <c r="V286" s="8" t="s">
        <v>36</v>
      </c>
    </row>
    <row r="287" spans="1:22" s="8" customFormat="1">
      <c r="A287" s="8" t="s">
        <v>389</v>
      </c>
      <c r="B287" s="8" t="s">
        <v>36</v>
      </c>
      <c r="C287" s="8" t="s">
        <v>36</v>
      </c>
      <c r="D287" s="8" t="s">
        <v>36</v>
      </c>
      <c r="E287" s="8" t="s">
        <v>36</v>
      </c>
      <c r="F287" s="8" t="s">
        <v>36</v>
      </c>
      <c r="G287" s="7" t="s">
        <v>756</v>
      </c>
      <c r="H287" s="8" t="s">
        <v>139</v>
      </c>
      <c r="I287" s="8" t="s">
        <v>39</v>
      </c>
      <c r="J287" s="8" t="s">
        <v>39</v>
      </c>
      <c r="K287" s="8" t="s">
        <v>36</v>
      </c>
      <c r="L287" s="8" t="s">
        <v>36</v>
      </c>
      <c r="M287" s="8" t="s">
        <v>36</v>
      </c>
      <c r="N287" s="8" t="s">
        <v>36</v>
      </c>
      <c r="O287" s="8" t="s">
        <v>36</v>
      </c>
      <c r="P287" s="8" t="s">
        <v>36</v>
      </c>
      <c r="Q287" s="8" t="s">
        <v>36</v>
      </c>
      <c r="R287" s="8" t="s">
        <v>36</v>
      </c>
      <c r="S287" s="8" t="s">
        <v>36</v>
      </c>
      <c r="T287" s="8" t="s">
        <v>36</v>
      </c>
      <c r="U287" s="8" t="s">
        <v>36</v>
      </c>
      <c r="V287" s="8" t="s">
        <v>36</v>
      </c>
    </row>
    <row r="288" spans="1:22" s="2" customFormat="1">
      <c r="A288" s="2" t="s">
        <v>390</v>
      </c>
      <c r="B288" s="2" t="s">
        <v>16</v>
      </c>
      <c r="C288" s="2" t="s">
        <v>36</v>
      </c>
      <c r="D288" s="2" t="s">
        <v>16</v>
      </c>
      <c r="E288" s="2" t="s">
        <v>36</v>
      </c>
      <c r="F288" s="2" t="s">
        <v>36</v>
      </c>
      <c r="G288" s="6" t="s">
        <v>756</v>
      </c>
      <c r="H288" s="2" t="s">
        <v>139</v>
      </c>
      <c r="I288" s="2" t="s">
        <v>39</v>
      </c>
      <c r="J288" s="2" t="s">
        <v>39</v>
      </c>
      <c r="K288" s="2" t="s">
        <v>16</v>
      </c>
      <c r="L288" s="2" t="s">
        <v>16</v>
      </c>
      <c r="M288" s="2" t="s">
        <v>16</v>
      </c>
      <c r="N288" s="2" t="s">
        <v>36</v>
      </c>
      <c r="O288" s="2" t="s">
        <v>36</v>
      </c>
      <c r="P288" s="2" t="s">
        <v>36</v>
      </c>
      <c r="Q288" s="2" t="s">
        <v>36</v>
      </c>
      <c r="R288" s="2" t="s">
        <v>36</v>
      </c>
      <c r="S288" s="2" t="s">
        <v>36</v>
      </c>
      <c r="T288" s="2" t="s">
        <v>36</v>
      </c>
      <c r="U288" s="2" t="s">
        <v>36</v>
      </c>
      <c r="V288" s="2" t="s">
        <v>16</v>
      </c>
    </row>
    <row r="289" spans="1:22" s="8" customFormat="1">
      <c r="A289" s="8" t="s">
        <v>391</v>
      </c>
      <c r="B289" s="8" t="s">
        <v>36</v>
      </c>
      <c r="C289" s="8" t="s">
        <v>36</v>
      </c>
      <c r="D289" s="8" t="s">
        <v>36</v>
      </c>
      <c r="E289" s="8" t="s">
        <v>36</v>
      </c>
      <c r="F289" s="8" t="s">
        <v>36</v>
      </c>
      <c r="G289" s="7" t="s">
        <v>756</v>
      </c>
      <c r="H289" s="8" t="s">
        <v>139</v>
      </c>
      <c r="I289" s="8" t="s">
        <v>39</v>
      </c>
      <c r="J289" s="8" t="s">
        <v>39</v>
      </c>
      <c r="K289" s="8" t="s">
        <v>36</v>
      </c>
      <c r="L289" s="8" t="s">
        <v>36</v>
      </c>
      <c r="M289" s="8" t="s">
        <v>36</v>
      </c>
      <c r="N289" s="8" t="s">
        <v>36</v>
      </c>
      <c r="O289" s="8" t="s">
        <v>36</v>
      </c>
      <c r="P289" s="8" t="s">
        <v>36</v>
      </c>
      <c r="Q289" s="8" t="s">
        <v>36</v>
      </c>
      <c r="R289" s="8" t="s">
        <v>36</v>
      </c>
      <c r="S289" s="8" t="s">
        <v>36</v>
      </c>
      <c r="T289" s="8" t="s">
        <v>36</v>
      </c>
      <c r="U289" s="8" t="s">
        <v>36</v>
      </c>
      <c r="V289" s="8" t="s">
        <v>36</v>
      </c>
    </row>
    <row r="290" spans="1:22" s="8" customFormat="1">
      <c r="A290" s="8" t="s">
        <v>392</v>
      </c>
      <c r="B290" s="8" t="s">
        <v>36</v>
      </c>
      <c r="C290" s="8" t="s">
        <v>36</v>
      </c>
      <c r="D290" s="8" t="s">
        <v>36</v>
      </c>
      <c r="E290" s="8" t="s">
        <v>36</v>
      </c>
      <c r="F290" s="8" t="s">
        <v>36</v>
      </c>
      <c r="G290" s="7" t="s">
        <v>756</v>
      </c>
      <c r="H290" s="8" t="s">
        <v>139</v>
      </c>
      <c r="I290" s="8" t="s">
        <v>39</v>
      </c>
      <c r="J290" s="8" t="s">
        <v>39</v>
      </c>
      <c r="K290" s="8" t="s">
        <v>36</v>
      </c>
      <c r="L290" s="8" t="s">
        <v>36</v>
      </c>
      <c r="M290" s="8" t="s">
        <v>36</v>
      </c>
      <c r="N290" s="8" t="s">
        <v>36</v>
      </c>
      <c r="O290" s="8" t="s">
        <v>36</v>
      </c>
      <c r="P290" s="8" t="s">
        <v>36</v>
      </c>
      <c r="Q290" s="8" t="s">
        <v>36</v>
      </c>
      <c r="R290" s="8" t="s">
        <v>36</v>
      </c>
      <c r="S290" s="8" t="s">
        <v>36</v>
      </c>
      <c r="T290" s="8" t="s">
        <v>36</v>
      </c>
      <c r="U290" s="8" t="s">
        <v>36</v>
      </c>
      <c r="V290" s="8" t="s">
        <v>36</v>
      </c>
    </row>
    <row r="291" spans="1:22" s="8" customFormat="1">
      <c r="A291" s="8" t="s">
        <v>393</v>
      </c>
      <c r="B291" s="8" t="s">
        <v>36</v>
      </c>
      <c r="C291" s="8" t="s">
        <v>36</v>
      </c>
      <c r="D291" s="8" t="s">
        <v>36</v>
      </c>
      <c r="E291" s="8" t="s">
        <v>36</v>
      </c>
      <c r="F291" s="8" t="s">
        <v>36</v>
      </c>
      <c r="G291" s="7" t="s">
        <v>756</v>
      </c>
      <c r="H291" s="8" t="s">
        <v>139</v>
      </c>
      <c r="I291" s="8" t="s">
        <v>39</v>
      </c>
      <c r="J291" s="8" t="s">
        <v>39</v>
      </c>
      <c r="K291" s="8" t="s">
        <v>36</v>
      </c>
      <c r="L291" s="8" t="s">
        <v>36</v>
      </c>
      <c r="M291" s="8" t="s">
        <v>36</v>
      </c>
      <c r="N291" s="8" t="s">
        <v>36</v>
      </c>
      <c r="O291" s="8" t="s">
        <v>36</v>
      </c>
      <c r="P291" s="8" t="s">
        <v>36</v>
      </c>
      <c r="Q291" s="8" t="s">
        <v>36</v>
      </c>
      <c r="R291" s="8" t="s">
        <v>36</v>
      </c>
      <c r="S291" s="8" t="s">
        <v>36</v>
      </c>
      <c r="T291" s="8" t="s">
        <v>36</v>
      </c>
      <c r="U291" s="8" t="s">
        <v>36</v>
      </c>
      <c r="V291" s="8" t="s">
        <v>36</v>
      </c>
    </row>
    <row r="292" spans="1:22" s="2" customFormat="1">
      <c r="A292" s="2" t="s">
        <v>394</v>
      </c>
      <c r="B292" s="2" t="s">
        <v>16</v>
      </c>
      <c r="C292" s="2" t="s">
        <v>16</v>
      </c>
      <c r="D292" s="2" t="s">
        <v>16</v>
      </c>
      <c r="E292" s="2" t="s">
        <v>36</v>
      </c>
      <c r="F292" s="2" t="s">
        <v>36</v>
      </c>
      <c r="G292" s="6" t="s">
        <v>756</v>
      </c>
      <c r="H292" s="2" t="s">
        <v>138</v>
      </c>
      <c r="I292" s="2" t="s">
        <v>39</v>
      </c>
      <c r="J292" s="2" t="s">
        <v>39</v>
      </c>
      <c r="K292" s="2" t="s">
        <v>16</v>
      </c>
      <c r="L292" s="2" t="s">
        <v>16</v>
      </c>
      <c r="M292" s="2" t="s">
        <v>16</v>
      </c>
      <c r="N292" s="2" t="s">
        <v>36</v>
      </c>
      <c r="O292" s="2" t="s">
        <v>36</v>
      </c>
      <c r="P292" s="2" t="s">
        <v>36</v>
      </c>
      <c r="Q292" s="2" t="s">
        <v>16</v>
      </c>
      <c r="R292" s="2" t="s">
        <v>36</v>
      </c>
      <c r="S292" s="2" t="s">
        <v>16</v>
      </c>
      <c r="T292" s="2" t="s">
        <v>36</v>
      </c>
      <c r="U292" s="2" t="s">
        <v>16</v>
      </c>
      <c r="V292" s="2" t="s">
        <v>36</v>
      </c>
    </row>
    <row r="293" spans="1:22" s="2" customFormat="1">
      <c r="A293" s="2" t="s">
        <v>395</v>
      </c>
      <c r="B293" s="2" t="s">
        <v>16</v>
      </c>
      <c r="C293" s="2" t="s">
        <v>16</v>
      </c>
      <c r="D293" s="2" t="s">
        <v>36</v>
      </c>
      <c r="E293" s="2" t="s">
        <v>36</v>
      </c>
      <c r="F293" s="2" t="s">
        <v>36</v>
      </c>
      <c r="G293" s="6" t="s">
        <v>756</v>
      </c>
      <c r="H293" s="2" t="s">
        <v>138</v>
      </c>
      <c r="I293" s="2" t="s">
        <v>39</v>
      </c>
      <c r="J293" s="2" t="s">
        <v>39</v>
      </c>
      <c r="K293" s="2" t="s">
        <v>16</v>
      </c>
      <c r="L293" s="2" t="s">
        <v>36</v>
      </c>
      <c r="M293" s="2" t="s">
        <v>16</v>
      </c>
      <c r="N293" s="2" t="s">
        <v>36</v>
      </c>
      <c r="O293" s="2" t="s">
        <v>36</v>
      </c>
      <c r="P293" s="2" t="s">
        <v>36</v>
      </c>
      <c r="Q293" s="2" t="s">
        <v>36</v>
      </c>
      <c r="R293" s="2" t="s">
        <v>36</v>
      </c>
      <c r="S293" s="2" t="s">
        <v>36</v>
      </c>
      <c r="T293" s="2" t="s">
        <v>36</v>
      </c>
      <c r="U293" s="2" t="s">
        <v>16</v>
      </c>
      <c r="V293" s="2" t="s">
        <v>36</v>
      </c>
    </row>
    <row r="294" spans="1:22" s="2" customFormat="1">
      <c r="A294" s="2" t="s">
        <v>396</v>
      </c>
      <c r="B294" s="2" t="s">
        <v>16</v>
      </c>
      <c r="C294" s="2" t="s">
        <v>36</v>
      </c>
      <c r="D294" s="2" t="s">
        <v>36</v>
      </c>
      <c r="E294" s="2" t="s">
        <v>36</v>
      </c>
      <c r="F294" s="2" t="s">
        <v>36</v>
      </c>
      <c r="G294" s="6" t="s">
        <v>756</v>
      </c>
      <c r="H294" s="2" t="s">
        <v>138</v>
      </c>
      <c r="I294" s="2" t="s">
        <v>39</v>
      </c>
      <c r="J294" s="2" t="s">
        <v>39</v>
      </c>
      <c r="K294" s="2" t="s">
        <v>16</v>
      </c>
      <c r="L294" s="2" t="s">
        <v>36</v>
      </c>
      <c r="M294" s="2" t="s">
        <v>16</v>
      </c>
      <c r="N294" s="2" t="s">
        <v>36</v>
      </c>
      <c r="O294" s="2" t="s">
        <v>36</v>
      </c>
      <c r="P294" s="2" t="s">
        <v>36</v>
      </c>
      <c r="Q294" s="2" t="s">
        <v>36</v>
      </c>
      <c r="R294" s="2" t="s">
        <v>36</v>
      </c>
      <c r="S294" s="2" t="s">
        <v>36</v>
      </c>
      <c r="T294" s="2" t="s">
        <v>36</v>
      </c>
      <c r="U294" s="2" t="s">
        <v>16</v>
      </c>
      <c r="V294" s="2" t="s">
        <v>36</v>
      </c>
    </row>
    <row r="295" spans="1:22" s="8" customFormat="1">
      <c r="A295" s="8" t="s">
        <v>397</v>
      </c>
      <c r="B295" s="8" t="s">
        <v>36</v>
      </c>
      <c r="C295" s="8" t="s">
        <v>36</v>
      </c>
      <c r="D295" s="8" t="s">
        <v>36</v>
      </c>
      <c r="E295" s="8" t="s">
        <v>36</v>
      </c>
      <c r="F295" s="8" t="s">
        <v>36</v>
      </c>
      <c r="G295" s="7" t="s">
        <v>756</v>
      </c>
      <c r="H295" s="8" t="s">
        <v>138</v>
      </c>
      <c r="I295" s="8" t="s">
        <v>39</v>
      </c>
      <c r="J295" s="8" t="s">
        <v>39</v>
      </c>
      <c r="K295" s="8" t="s">
        <v>36</v>
      </c>
      <c r="L295" s="8" t="s">
        <v>36</v>
      </c>
      <c r="M295" s="8" t="s">
        <v>36</v>
      </c>
      <c r="N295" s="8" t="s">
        <v>36</v>
      </c>
      <c r="O295" s="8" t="s">
        <v>36</v>
      </c>
      <c r="P295" s="8" t="s">
        <v>36</v>
      </c>
      <c r="Q295" s="8" t="s">
        <v>36</v>
      </c>
      <c r="R295" s="8" t="s">
        <v>36</v>
      </c>
      <c r="S295" s="8" t="s">
        <v>36</v>
      </c>
      <c r="T295" s="8" t="s">
        <v>36</v>
      </c>
      <c r="U295" s="8" t="s">
        <v>36</v>
      </c>
      <c r="V295" s="8" t="s">
        <v>36</v>
      </c>
    </row>
    <row r="296" spans="1:22" s="8" customFormat="1">
      <c r="A296" s="8" t="s">
        <v>398</v>
      </c>
      <c r="B296" s="8" t="s">
        <v>36</v>
      </c>
      <c r="C296" s="8" t="s">
        <v>36</v>
      </c>
      <c r="D296" s="8" t="s">
        <v>36</v>
      </c>
      <c r="E296" s="8" t="s">
        <v>36</v>
      </c>
      <c r="F296" s="8" t="s">
        <v>36</v>
      </c>
      <c r="G296" s="7" t="s">
        <v>756</v>
      </c>
      <c r="H296" s="8" t="s">
        <v>138</v>
      </c>
      <c r="I296" s="8" t="s">
        <v>39</v>
      </c>
      <c r="J296" s="8" t="s">
        <v>39</v>
      </c>
      <c r="K296" s="8" t="s">
        <v>36</v>
      </c>
      <c r="L296" s="8" t="s">
        <v>36</v>
      </c>
      <c r="M296" s="8" t="s">
        <v>36</v>
      </c>
      <c r="N296" s="8" t="s">
        <v>36</v>
      </c>
      <c r="O296" s="8" t="s">
        <v>36</v>
      </c>
      <c r="P296" s="8" t="s">
        <v>36</v>
      </c>
      <c r="Q296" s="8" t="s">
        <v>36</v>
      </c>
      <c r="R296" s="8" t="s">
        <v>36</v>
      </c>
      <c r="S296" s="8" t="s">
        <v>36</v>
      </c>
      <c r="T296" s="8" t="s">
        <v>36</v>
      </c>
      <c r="U296" s="8" t="s">
        <v>36</v>
      </c>
      <c r="V296" s="8" t="s">
        <v>36</v>
      </c>
    </row>
    <row r="297" spans="1:22" s="2" customFormat="1">
      <c r="A297" s="2" t="s">
        <v>399</v>
      </c>
      <c r="B297" s="2" t="s">
        <v>16</v>
      </c>
      <c r="C297" s="2" t="s">
        <v>36</v>
      </c>
      <c r="D297" s="2" t="s">
        <v>16</v>
      </c>
      <c r="E297" s="2" t="s">
        <v>36</v>
      </c>
      <c r="F297" s="2" t="s">
        <v>36</v>
      </c>
      <c r="G297" s="6" t="s">
        <v>756</v>
      </c>
      <c r="H297" s="2" t="s">
        <v>138</v>
      </c>
      <c r="I297" s="2" t="s">
        <v>39</v>
      </c>
      <c r="J297" s="2" t="s">
        <v>39</v>
      </c>
      <c r="K297" s="2" t="s">
        <v>16</v>
      </c>
      <c r="L297" s="2" t="s">
        <v>36</v>
      </c>
      <c r="M297" s="2" t="s">
        <v>16</v>
      </c>
      <c r="N297" s="2" t="s">
        <v>36</v>
      </c>
      <c r="O297" s="2" t="s">
        <v>36</v>
      </c>
      <c r="P297" s="2" t="s">
        <v>36</v>
      </c>
      <c r="Q297" s="2" t="s">
        <v>36</v>
      </c>
      <c r="R297" s="2" t="s">
        <v>36</v>
      </c>
      <c r="S297" s="2" t="s">
        <v>36</v>
      </c>
      <c r="T297" s="2" t="s">
        <v>36</v>
      </c>
      <c r="U297" s="2" t="s">
        <v>36</v>
      </c>
      <c r="V297" s="2" t="s">
        <v>16</v>
      </c>
    </row>
    <row r="298" spans="1:22" s="8" customFormat="1">
      <c r="A298" s="8" t="s">
        <v>400</v>
      </c>
      <c r="B298" s="8" t="s">
        <v>36</v>
      </c>
      <c r="C298" s="8" t="s">
        <v>36</v>
      </c>
      <c r="D298" s="8" t="s">
        <v>36</v>
      </c>
      <c r="E298" s="8" t="s">
        <v>36</v>
      </c>
      <c r="F298" s="8" t="s">
        <v>36</v>
      </c>
      <c r="G298" s="7" t="s">
        <v>756</v>
      </c>
      <c r="H298" s="8" t="s">
        <v>138</v>
      </c>
      <c r="I298" s="8" t="s">
        <v>39</v>
      </c>
      <c r="J298" s="8" t="s">
        <v>39</v>
      </c>
      <c r="K298" s="8" t="s">
        <v>36</v>
      </c>
      <c r="L298" s="8" t="s">
        <v>36</v>
      </c>
      <c r="M298" s="8" t="s">
        <v>36</v>
      </c>
      <c r="N298" s="8" t="s">
        <v>36</v>
      </c>
      <c r="O298" s="8" t="s">
        <v>36</v>
      </c>
      <c r="P298" s="8" t="s">
        <v>36</v>
      </c>
      <c r="Q298" s="8" t="s">
        <v>36</v>
      </c>
      <c r="R298" s="8" t="s">
        <v>36</v>
      </c>
      <c r="S298" s="8" t="s">
        <v>36</v>
      </c>
      <c r="T298" s="8" t="s">
        <v>36</v>
      </c>
      <c r="U298" s="8" t="s">
        <v>36</v>
      </c>
      <c r="V298" s="8" t="s">
        <v>36</v>
      </c>
    </row>
    <row r="299" spans="1:22" s="8" customFormat="1">
      <c r="A299" s="8" t="s">
        <v>401</v>
      </c>
      <c r="B299" s="8" t="s">
        <v>36</v>
      </c>
      <c r="C299" s="8" t="s">
        <v>36</v>
      </c>
      <c r="D299" s="8" t="s">
        <v>36</v>
      </c>
      <c r="E299" s="8" t="s">
        <v>36</v>
      </c>
      <c r="F299" s="8" t="s">
        <v>36</v>
      </c>
      <c r="G299" s="7" t="s">
        <v>756</v>
      </c>
      <c r="H299" s="8" t="s">
        <v>138</v>
      </c>
      <c r="I299" s="8" t="s">
        <v>39</v>
      </c>
      <c r="J299" s="8" t="s">
        <v>39</v>
      </c>
      <c r="K299" s="8" t="s">
        <v>36</v>
      </c>
      <c r="L299" s="8" t="s">
        <v>36</v>
      </c>
      <c r="M299" s="8" t="s">
        <v>36</v>
      </c>
      <c r="N299" s="8" t="s">
        <v>36</v>
      </c>
      <c r="O299" s="8" t="s">
        <v>36</v>
      </c>
      <c r="P299" s="8" t="s">
        <v>36</v>
      </c>
      <c r="Q299" s="8" t="s">
        <v>36</v>
      </c>
      <c r="R299" s="8" t="s">
        <v>36</v>
      </c>
      <c r="S299" s="8" t="s">
        <v>36</v>
      </c>
      <c r="T299" s="8" t="s">
        <v>36</v>
      </c>
      <c r="U299" s="8" t="s">
        <v>36</v>
      </c>
      <c r="V299" s="8" t="s">
        <v>36</v>
      </c>
    </row>
    <row r="300" spans="1:22" s="8" customFormat="1">
      <c r="A300" s="8" t="s">
        <v>402</v>
      </c>
      <c r="B300" s="8" t="s">
        <v>36</v>
      </c>
      <c r="C300" s="8" t="s">
        <v>36</v>
      </c>
      <c r="D300" s="8" t="s">
        <v>36</v>
      </c>
      <c r="E300" s="8" t="s">
        <v>36</v>
      </c>
      <c r="F300" s="8" t="s">
        <v>36</v>
      </c>
      <c r="G300" s="7" t="s">
        <v>756</v>
      </c>
      <c r="H300" s="8" t="s">
        <v>138</v>
      </c>
      <c r="I300" s="8" t="s">
        <v>39</v>
      </c>
      <c r="J300" s="8" t="s">
        <v>39</v>
      </c>
      <c r="K300" s="8" t="s">
        <v>36</v>
      </c>
      <c r="L300" s="8" t="s">
        <v>36</v>
      </c>
      <c r="M300" s="8" t="s">
        <v>36</v>
      </c>
      <c r="N300" s="8" t="s">
        <v>36</v>
      </c>
      <c r="O300" s="8" t="s">
        <v>36</v>
      </c>
      <c r="P300" s="8" t="s">
        <v>36</v>
      </c>
      <c r="Q300" s="8" t="s">
        <v>36</v>
      </c>
      <c r="R300" s="8" t="s">
        <v>36</v>
      </c>
      <c r="S300" s="8" t="s">
        <v>36</v>
      </c>
      <c r="T300" s="8" t="s">
        <v>36</v>
      </c>
      <c r="U300" s="8" t="s">
        <v>36</v>
      </c>
      <c r="V300" s="8" t="s">
        <v>36</v>
      </c>
    </row>
    <row r="301" spans="1:22" s="2" customFormat="1">
      <c r="A301" s="2" t="s">
        <v>403</v>
      </c>
      <c r="B301" s="2" t="s">
        <v>16</v>
      </c>
      <c r="C301" s="2" t="s">
        <v>36</v>
      </c>
      <c r="D301" s="2" t="s">
        <v>36</v>
      </c>
      <c r="E301" s="2" t="s">
        <v>36</v>
      </c>
      <c r="F301" s="2" t="s">
        <v>36</v>
      </c>
      <c r="G301" s="6" t="s">
        <v>756</v>
      </c>
      <c r="H301" s="2" t="s">
        <v>138</v>
      </c>
      <c r="I301" s="2" t="s">
        <v>39</v>
      </c>
      <c r="J301" s="2" t="s">
        <v>39</v>
      </c>
      <c r="K301" s="2" t="s">
        <v>16</v>
      </c>
      <c r="L301" s="2" t="s">
        <v>16</v>
      </c>
      <c r="M301" s="2" t="s">
        <v>16</v>
      </c>
      <c r="N301" s="2" t="s">
        <v>36</v>
      </c>
      <c r="O301" s="2" t="s">
        <v>36</v>
      </c>
      <c r="P301" s="2" t="s">
        <v>36</v>
      </c>
      <c r="Q301" s="2" t="s">
        <v>36</v>
      </c>
      <c r="R301" s="2" t="s">
        <v>36</v>
      </c>
      <c r="S301" s="2" t="s">
        <v>36</v>
      </c>
      <c r="T301" s="2" t="s">
        <v>36</v>
      </c>
      <c r="U301" s="2" t="s">
        <v>36</v>
      </c>
      <c r="V301" s="2" t="s">
        <v>36</v>
      </c>
    </row>
    <row r="302" spans="1:22" s="2" customFormat="1">
      <c r="A302" s="2" t="s">
        <v>404</v>
      </c>
      <c r="B302" s="2" t="s">
        <v>16</v>
      </c>
      <c r="C302" s="2" t="s">
        <v>36</v>
      </c>
      <c r="D302" s="2" t="s">
        <v>36</v>
      </c>
      <c r="E302" s="2" t="s">
        <v>36</v>
      </c>
      <c r="F302" s="2" t="s">
        <v>36</v>
      </c>
      <c r="G302" s="6" t="s">
        <v>756</v>
      </c>
      <c r="H302" s="2" t="s">
        <v>138</v>
      </c>
      <c r="I302" s="2" t="s">
        <v>39</v>
      </c>
      <c r="J302" s="2" t="s">
        <v>39</v>
      </c>
      <c r="K302" s="2" t="s">
        <v>36</v>
      </c>
      <c r="L302" s="2" t="s">
        <v>36</v>
      </c>
      <c r="M302" s="2" t="s">
        <v>36</v>
      </c>
      <c r="N302" s="2" t="s">
        <v>36</v>
      </c>
      <c r="O302" s="2" t="s">
        <v>36</v>
      </c>
      <c r="P302" s="2" t="s">
        <v>36</v>
      </c>
      <c r="Q302" s="2" t="s">
        <v>36</v>
      </c>
      <c r="R302" s="2" t="s">
        <v>36</v>
      </c>
      <c r="S302" s="2" t="s">
        <v>36</v>
      </c>
      <c r="T302" s="2" t="s">
        <v>36</v>
      </c>
      <c r="U302" s="2" t="s">
        <v>16</v>
      </c>
      <c r="V302" s="2" t="s">
        <v>36</v>
      </c>
    </row>
    <row r="303" spans="1:22" s="8" customFormat="1">
      <c r="A303" s="8" t="s">
        <v>405</v>
      </c>
      <c r="B303" s="8" t="s">
        <v>36</v>
      </c>
      <c r="C303" s="8" t="s">
        <v>36</v>
      </c>
      <c r="D303" s="8" t="s">
        <v>36</v>
      </c>
      <c r="E303" s="8" t="s">
        <v>36</v>
      </c>
      <c r="F303" s="8" t="s">
        <v>36</v>
      </c>
      <c r="G303" s="7" t="s">
        <v>756</v>
      </c>
      <c r="H303" s="8" t="s">
        <v>138</v>
      </c>
      <c r="I303" s="8" t="s">
        <v>39</v>
      </c>
      <c r="J303" s="8" t="s">
        <v>39</v>
      </c>
      <c r="K303" s="8" t="s">
        <v>36</v>
      </c>
      <c r="L303" s="8" t="s">
        <v>36</v>
      </c>
      <c r="M303" s="8" t="s">
        <v>36</v>
      </c>
      <c r="N303" s="8" t="s">
        <v>36</v>
      </c>
      <c r="O303" s="8" t="s">
        <v>36</v>
      </c>
      <c r="P303" s="8" t="s">
        <v>36</v>
      </c>
      <c r="Q303" s="8" t="s">
        <v>36</v>
      </c>
      <c r="R303" s="8" t="s">
        <v>36</v>
      </c>
      <c r="S303" s="8" t="s">
        <v>36</v>
      </c>
      <c r="T303" s="8" t="s">
        <v>36</v>
      </c>
      <c r="U303" s="8" t="s">
        <v>36</v>
      </c>
      <c r="V303" s="8" t="s">
        <v>36</v>
      </c>
    </row>
    <row r="304" spans="1:22" s="8" customFormat="1">
      <c r="A304" s="8" t="s">
        <v>406</v>
      </c>
      <c r="B304" s="8" t="s">
        <v>36</v>
      </c>
      <c r="C304" s="8" t="s">
        <v>36</v>
      </c>
      <c r="D304" s="8" t="s">
        <v>36</v>
      </c>
      <c r="E304" s="8" t="s">
        <v>36</v>
      </c>
      <c r="F304" s="8" t="s">
        <v>36</v>
      </c>
      <c r="G304" s="7" t="s">
        <v>756</v>
      </c>
      <c r="H304" s="8" t="s">
        <v>138</v>
      </c>
      <c r="I304" s="8" t="s">
        <v>39</v>
      </c>
      <c r="J304" s="8" t="s">
        <v>39</v>
      </c>
      <c r="K304" s="8" t="s">
        <v>36</v>
      </c>
      <c r="L304" s="8" t="s">
        <v>36</v>
      </c>
      <c r="M304" s="8" t="s">
        <v>36</v>
      </c>
      <c r="N304" s="8" t="s">
        <v>36</v>
      </c>
      <c r="O304" s="8" t="s">
        <v>36</v>
      </c>
      <c r="P304" s="8" t="s">
        <v>36</v>
      </c>
      <c r="Q304" s="8" t="s">
        <v>36</v>
      </c>
      <c r="R304" s="8" t="s">
        <v>36</v>
      </c>
      <c r="S304" s="8" t="s">
        <v>36</v>
      </c>
      <c r="T304" s="8" t="s">
        <v>36</v>
      </c>
      <c r="U304" s="8" t="s">
        <v>36</v>
      </c>
      <c r="V304" s="8" t="s">
        <v>36</v>
      </c>
    </row>
    <row r="305" spans="1:22" s="8" customFormat="1">
      <c r="A305" s="8" t="s">
        <v>407</v>
      </c>
      <c r="B305" s="8" t="s">
        <v>36</v>
      </c>
      <c r="C305" s="8" t="s">
        <v>36</v>
      </c>
      <c r="D305" s="8" t="s">
        <v>36</v>
      </c>
      <c r="E305" s="8" t="s">
        <v>36</v>
      </c>
      <c r="F305" s="8" t="s">
        <v>36</v>
      </c>
      <c r="G305" s="7" t="s">
        <v>758</v>
      </c>
      <c r="H305" s="8" t="s">
        <v>25</v>
      </c>
      <c r="I305" s="8" t="s">
        <v>39</v>
      </c>
      <c r="J305" s="8" t="s">
        <v>39</v>
      </c>
      <c r="K305" s="8" t="s">
        <v>36</v>
      </c>
      <c r="L305" s="8" t="s">
        <v>36</v>
      </c>
      <c r="M305" s="8" t="s">
        <v>36</v>
      </c>
      <c r="N305" s="8" t="s">
        <v>36</v>
      </c>
      <c r="O305" s="8" t="s">
        <v>36</v>
      </c>
      <c r="P305" s="8" t="s">
        <v>36</v>
      </c>
      <c r="Q305" s="8" t="s">
        <v>36</v>
      </c>
      <c r="R305" s="8" t="s">
        <v>36</v>
      </c>
      <c r="S305" s="8" t="s">
        <v>36</v>
      </c>
      <c r="T305" s="8" t="s">
        <v>36</v>
      </c>
      <c r="U305" s="8" t="s">
        <v>36</v>
      </c>
      <c r="V305" s="8" t="s">
        <v>36</v>
      </c>
    </row>
    <row r="306" spans="1:22" s="8" customFormat="1">
      <c r="A306" s="8" t="s">
        <v>408</v>
      </c>
      <c r="B306" s="8" t="s">
        <v>36</v>
      </c>
      <c r="C306" s="8" t="s">
        <v>36</v>
      </c>
      <c r="D306" s="8" t="s">
        <v>36</v>
      </c>
      <c r="E306" s="8" t="s">
        <v>36</v>
      </c>
      <c r="F306" s="8" t="s">
        <v>36</v>
      </c>
      <c r="G306" s="7" t="s">
        <v>758</v>
      </c>
      <c r="H306" s="8" t="s">
        <v>25</v>
      </c>
      <c r="I306" s="8" t="s">
        <v>39</v>
      </c>
      <c r="J306" s="8" t="s">
        <v>39</v>
      </c>
      <c r="K306" s="8" t="s">
        <v>36</v>
      </c>
      <c r="L306" s="8" t="s">
        <v>36</v>
      </c>
      <c r="M306" s="8" t="s">
        <v>36</v>
      </c>
      <c r="N306" s="8" t="s">
        <v>36</v>
      </c>
      <c r="O306" s="8" t="s">
        <v>36</v>
      </c>
      <c r="P306" s="8" t="s">
        <v>36</v>
      </c>
      <c r="Q306" s="8" t="s">
        <v>36</v>
      </c>
      <c r="R306" s="8" t="s">
        <v>36</v>
      </c>
      <c r="S306" s="8" t="s">
        <v>36</v>
      </c>
      <c r="T306" s="8" t="s">
        <v>36</v>
      </c>
      <c r="U306" s="8" t="s">
        <v>36</v>
      </c>
      <c r="V306" s="8" t="s">
        <v>36</v>
      </c>
    </row>
    <row r="307" spans="1:22" s="8" customFormat="1">
      <c r="A307" s="8" t="s">
        <v>409</v>
      </c>
      <c r="B307" s="8" t="s">
        <v>36</v>
      </c>
      <c r="C307" s="8" t="s">
        <v>36</v>
      </c>
      <c r="D307" s="8" t="s">
        <v>36</v>
      </c>
      <c r="E307" s="8" t="s">
        <v>36</v>
      </c>
      <c r="F307" s="8" t="s">
        <v>36</v>
      </c>
      <c r="G307" s="7" t="s">
        <v>758</v>
      </c>
      <c r="H307" s="8" t="s">
        <v>25</v>
      </c>
      <c r="I307" s="8" t="s">
        <v>39</v>
      </c>
      <c r="J307" s="8" t="s">
        <v>39</v>
      </c>
      <c r="K307" s="8" t="s">
        <v>36</v>
      </c>
      <c r="L307" s="8" t="s">
        <v>36</v>
      </c>
      <c r="M307" s="8" t="s">
        <v>36</v>
      </c>
      <c r="N307" s="8" t="s">
        <v>36</v>
      </c>
      <c r="O307" s="8" t="s">
        <v>36</v>
      </c>
      <c r="P307" s="8" t="s">
        <v>36</v>
      </c>
      <c r="Q307" s="8" t="s">
        <v>36</v>
      </c>
      <c r="R307" s="8" t="s">
        <v>36</v>
      </c>
      <c r="S307" s="8" t="s">
        <v>36</v>
      </c>
      <c r="T307" s="8" t="s">
        <v>36</v>
      </c>
      <c r="U307" s="8" t="s">
        <v>36</v>
      </c>
      <c r="V307" s="8" t="s">
        <v>36</v>
      </c>
    </row>
    <row r="308" spans="1:22" s="8" customFormat="1">
      <c r="A308" s="8" t="s">
        <v>410</v>
      </c>
      <c r="B308" s="8" t="s">
        <v>36</v>
      </c>
      <c r="C308" s="8" t="s">
        <v>36</v>
      </c>
      <c r="D308" s="8" t="s">
        <v>36</v>
      </c>
      <c r="E308" s="8" t="s">
        <v>36</v>
      </c>
      <c r="F308" s="8" t="s">
        <v>36</v>
      </c>
      <c r="G308" s="7" t="s">
        <v>758</v>
      </c>
      <c r="H308" s="8" t="s">
        <v>25</v>
      </c>
      <c r="I308" s="8" t="s">
        <v>39</v>
      </c>
      <c r="J308" s="8" t="s">
        <v>39</v>
      </c>
      <c r="K308" s="8" t="s">
        <v>36</v>
      </c>
      <c r="L308" s="8" t="s">
        <v>36</v>
      </c>
      <c r="M308" s="8" t="s">
        <v>36</v>
      </c>
      <c r="N308" s="8" t="s">
        <v>36</v>
      </c>
      <c r="O308" s="8" t="s">
        <v>36</v>
      </c>
      <c r="P308" s="8" t="s">
        <v>36</v>
      </c>
      <c r="Q308" s="8" t="s">
        <v>36</v>
      </c>
      <c r="R308" s="8" t="s">
        <v>36</v>
      </c>
      <c r="S308" s="8" t="s">
        <v>36</v>
      </c>
      <c r="T308" s="8" t="s">
        <v>36</v>
      </c>
      <c r="U308" s="8" t="s">
        <v>36</v>
      </c>
      <c r="V308" s="8" t="s">
        <v>36</v>
      </c>
    </row>
    <row r="309" spans="1:22" s="8" customFormat="1">
      <c r="A309" s="8" t="s">
        <v>411</v>
      </c>
      <c r="B309" s="8" t="s">
        <v>36</v>
      </c>
      <c r="C309" s="8" t="s">
        <v>36</v>
      </c>
      <c r="D309" s="8" t="s">
        <v>36</v>
      </c>
      <c r="E309" s="8" t="s">
        <v>36</v>
      </c>
      <c r="F309" s="8" t="s">
        <v>36</v>
      </c>
      <c r="G309" s="7" t="s">
        <v>758</v>
      </c>
      <c r="H309" s="8" t="s">
        <v>25</v>
      </c>
      <c r="I309" s="8" t="s">
        <v>39</v>
      </c>
      <c r="J309" s="8" t="s">
        <v>39</v>
      </c>
      <c r="K309" s="8" t="s">
        <v>36</v>
      </c>
      <c r="L309" s="8" t="s">
        <v>36</v>
      </c>
      <c r="M309" s="8" t="s">
        <v>36</v>
      </c>
      <c r="N309" s="8" t="s">
        <v>36</v>
      </c>
      <c r="O309" s="8" t="s">
        <v>36</v>
      </c>
      <c r="P309" s="8" t="s">
        <v>36</v>
      </c>
      <c r="Q309" s="8" t="s">
        <v>36</v>
      </c>
      <c r="R309" s="8" t="s">
        <v>36</v>
      </c>
      <c r="S309" s="8" t="s">
        <v>36</v>
      </c>
      <c r="T309" s="8" t="s">
        <v>36</v>
      </c>
      <c r="U309" s="8" t="s">
        <v>36</v>
      </c>
      <c r="V309" s="8" t="s">
        <v>36</v>
      </c>
    </row>
    <row r="310" spans="1:22" s="8" customFormat="1">
      <c r="A310" s="8" t="s">
        <v>412</v>
      </c>
      <c r="B310" s="8" t="s">
        <v>36</v>
      </c>
      <c r="C310" s="8" t="s">
        <v>36</v>
      </c>
      <c r="D310" s="8" t="s">
        <v>36</v>
      </c>
      <c r="E310" s="8" t="s">
        <v>36</v>
      </c>
      <c r="F310" s="8" t="s">
        <v>36</v>
      </c>
      <c r="G310" s="7" t="s">
        <v>758</v>
      </c>
      <c r="H310" s="8" t="s">
        <v>25</v>
      </c>
      <c r="I310" s="8" t="s">
        <v>39</v>
      </c>
      <c r="J310" s="8" t="s">
        <v>39</v>
      </c>
      <c r="K310" s="8" t="s">
        <v>36</v>
      </c>
      <c r="L310" s="8" t="s">
        <v>36</v>
      </c>
      <c r="M310" s="8" t="s">
        <v>36</v>
      </c>
      <c r="N310" s="8" t="s">
        <v>36</v>
      </c>
      <c r="O310" s="8" t="s">
        <v>36</v>
      </c>
      <c r="P310" s="8" t="s">
        <v>36</v>
      </c>
      <c r="Q310" s="8" t="s">
        <v>36</v>
      </c>
      <c r="R310" s="8" t="s">
        <v>36</v>
      </c>
      <c r="S310" s="8" t="s">
        <v>36</v>
      </c>
      <c r="T310" s="8" t="s">
        <v>36</v>
      </c>
      <c r="U310" s="8" t="s">
        <v>36</v>
      </c>
      <c r="V310" s="8" t="s">
        <v>36</v>
      </c>
    </row>
    <row r="311" spans="1:22" s="8" customFormat="1">
      <c r="A311" s="8" t="s">
        <v>413</v>
      </c>
      <c r="B311" s="8" t="s">
        <v>36</v>
      </c>
      <c r="C311" s="8" t="s">
        <v>36</v>
      </c>
      <c r="D311" s="8" t="s">
        <v>36</v>
      </c>
      <c r="E311" s="8" t="s">
        <v>36</v>
      </c>
      <c r="F311" s="8" t="s">
        <v>36</v>
      </c>
      <c r="G311" s="7" t="s">
        <v>759</v>
      </c>
      <c r="H311" s="8" t="s">
        <v>173</v>
      </c>
      <c r="I311" s="8" t="s">
        <v>39</v>
      </c>
      <c r="J311" s="8" t="s">
        <v>39</v>
      </c>
      <c r="K311" s="8" t="s">
        <v>36</v>
      </c>
      <c r="L311" s="8" t="s">
        <v>36</v>
      </c>
      <c r="M311" s="8" t="s">
        <v>36</v>
      </c>
      <c r="N311" s="8" t="s">
        <v>36</v>
      </c>
      <c r="O311" s="8" t="s">
        <v>36</v>
      </c>
      <c r="P311" s="8" t="s">
        <v>36</v>
      </c>
      <c r="Q311" s="8" t="s">
        <v>36</v>
      </c>
      <c r="R311" s="8" t="s">
        <v>36</v>
      </c>
      <c r="S311" s="8" t="s">
        <v>36</v>
      </c>
      <c r="T311" s="8" t="s">
        <v>36</v>
      </c>
      <c r="U311" s="8" t="s">
        <v>36</v>
      </c>
      <c r="V311" s="8" t="s">
        <v>36</v>
      </c>
    </row>
    <row r="312" spans="1:22" s="8" customFormat="1">
      <c r="A312" s="8" t="s">
        <v>414</v>
      </c>
      <c r="B312" s="8" t="s">
        <v>36</v>
      </c>
      <c r="C312" s="8" t="s">
        <v>36</v>
      </c>
      <c r="D312" s="8" t="s">
        <v>36</v>
      </c>
      <c r="E312" s="8" t="s">
        <v>36</v>
      </c>
      <c r="F312" s="8" t="s">
        <v>36</v>
      </c>
      <c r="G312" s="7" t="s">
        <v>759</v>
      </c>
      <c r="H312" s="8" t="s">
        <v>173</v>
      </c>
      <c r="I312" s="8" t="s">
        <v>39</v>
      </c>
      <c r="J312" s="8" t="s">
        <v>39</v>
      </c>
      <c r="K312" s="8" t="s">
        <v>36</v>
      </c>
      <c r="L312" s="8" t="s">
        <v>36</v>
      </c>
      <c r="M312" s="8" t="s">
        <v>36</v>
      </c>
      <c r="N312" s="8" t="s">
        <v>36</v>
      </c>
      <c r="O312" s="8" t="s">
        <v>36</v>
      </c>
      <c r="P312" s="8" t="s">
        <v>36</v>
      </c>
      <c r="Q312" s="8" t="s">
        <v>36</v>
      </c>
      <c r="R312" s="8" t="s">
        <v>36</v>
      </c>
      <c r="S312" s="8" t="s">
        <v>36</v>
      </c>
      <c r="T312" s="8" t="s">
        <v>36</v>
      </c>
      <c r="U312" s="8" t="s">
        <v>36</v>
      </c>
      <c r="V312" s="8" t="s">
        <v>36</v>
      </c>
    </row>
    <row r="313" spans="1:22" s="8" customFormat="1">
      <c r="A313" s="8" t="s">
        <v>355</v>
      </c>
      <c r="B313" s="8" t="s">
        <v>36</v>
      </c>
      <c r="C313" s="8" t="s">
        <v>36</v>
      </c>
      <c r="D313" s="8" t="s">
        <v>36</v>
      </c>
      <c r="E313" s="8" t="s">
        <v>36</v>
      </c>
      <c r="F313" s="8" t="s">
        <v>36</v>
      </c>
      <c r="G313" s="7" t="s">
        <v>759</v>
      </c>
      <c r="H313" s="8" t="s">
        <v>173</v>
      </c>
      <c r="I313" s="8" t="s">
        <v>39</v>
      </c>
      <c r="J313" s="8" t="s">
        <v>39</v>
      </c>
      <c r="K313" s="8" t="s">
        <v>36</v>
      </c>
      <c r="L313" s="8" t="s">
        <v>36</v>
      </c>
      <c r="M313" s="8" t="s">
        <v>36</v>
      </c>
      <c r="N313" s="8" t="s">
        <v>36</v>
      </c>
      <c r="O313" s="8" t="s">
        <v>36</v>
      </c>
      <c r="P313" s="8" t="s">
        <v>36</v>
      </c>
      <c r="Q313" s="8" t="s">
        <v>36</v>
      </c>
      <c r="R313" s="8" t="s">
        <v>36</v>
      </c>
      <c r="S313" s="8" t="s">
        <v>36</v>
      </c>
      <c r="T313" s="8" t="s">
        <v>36</v>
      </c>
      <c r="U313" s="8" t="s">
        <v>36</v>
      </c>
      <c r="V313" s="8" t="s">
        <v>36</v>
      </c>
    </row>
    <row r="314" spans="1:22" s="8" customFormat="1">
      <c r="A314" s="8" t="s">
        <v>415</v>
      </c>
      <c r="B314" s="8" t="s">
        <v>16</v>
      </c>
      <c r="C314" s="8" t="s">
        <v>36</v>
      </c>
      <c r="D314" s="8" t="s">
        <v>16</v>
      </c>
      <c r="E314" s="8" t="s">
        <v>36</v>
      </c>
      <c r="F314" s="8" t="s">
        <v>36</v>
      </c>
      <c r="G314" s="7" t="s">
        <v>759</v>
      </c>
      <c r="H314" s="8" t="s">
        <v>173</v>
      </c>
      <c r="I314" s="8" t="s">
        <v>39</v>
      </c>
      <c r="J314" s="8" t="s">
        <v>39</v>
      </c>
      <c r="K314" s="8" t="s">
        <v>16</v>
      </c>
      <c r="L314" s="8" t="s">
        <v>16</v>
      </c>
      <c r="M314" s="8" t="s">
        <v>16</v>
      </c>
      <c r="N314" s="8" t="s">
        <v>36</v>
      </c>
      <c r="O314" s="8" t="s">
        <v>36</v>
      </c>
      <c r="P314" s="8" t="s">
        <v>36</v>
      </c>
      <c r="Q314" s="8" t="s">
        <v>36</v>
      </c>
      <c r="R314" s="8" t="s">
        <v>36</v>
      </c>
      <c r="S314" s="8" t="s">
        <v>36</v>
      </c>
      <c r="T314" s="8" t="s">
        <v>16</v>
      </c>
      <c r="U314" s="8" t="s">
        <v>36</v>
      </c>
      <c r="V314" s="8" t="s">
        <v>16</v>
      </c>
    </row>
    <row r="315" spans="1:22" s="8" customFormat="1">
      <c r="A315" s="8" t="s">
        <v>416</v>
      </c>
      <c r="B315" s="8" t="s">
        <v>36</v>
      </c>
      <c r="C315" s="8" t="s">
        <v>36</v>
      </c>
      <c r="D315" s="8" t="s">
        <v>36</v>
      </c>
      <c r="E315" s="8" t="s">
        <v>36</v>
      </c>
      <c r="F315" s="8" t="s">
        <v>36</v>
      </c>
      <c r="G315" s="7" t="s">
        <v>759</v>
      </c>
      <c r="H315" s="8" t="s">
        <v>173</v>
      </c>
      <c r="I315" s="8" t="s">
        <v>39</v>
      </c>
      <c r="J315" s="8" t="s">
        <v>39</v>
      </c>
      <c r="K315" s="8" t="s">
        <v>36</v>
      </c>
      <c r="L315" s="8" t="s">
        <v>36</v>
      </c>
      <c r="M315" s="8" t="s">
        <v>36</v>
      </c>
      <c r="N315" s="8" t="s">
        <v>36</v>
      </c>
      <c r="O315" s="8" t="s">
        <v>36</v>
      </c>
      <c r="P315" s="8" t="s">
        <v>36</v>
      </c>
      <c r="Q315" s="8" t="s">
        <v>36</v>
      </c>
      <c r="R315" s="8" t="s">
        <v>36</v>
      </c>
      <c r="S315" s="8" t="s">
        <v>36</v>
      </c>
      <c r="T315" s="8" t="s">
        <v>36</v>
      </c>
      <c r="U315" s="8" t="s">
        <v>36</v>
      </c>
      <c r="V315" s="8" t="s">
        <v>36</v>
      </c>
    </row>
    <row r="316" spans="1:22" s="2" customFormat="1">
      <c r="A316" s="2" t="s">
        <v>417</v>
      </c>
      <c r="B316" s="2" t="s">
        <v>16</v>
      </c>
      <c r="C316" s="2" t="s">
        <v>36</v>
      </c>
      <c r="D316" s="2" t="s">
        <v>36</v>
      </c>
      <c r="E316" s="2" t="s">
        <v>36</v>
      </c>
      <c r="F316" s="2" t="s">
        <v>36</v>
      </c>
      <c r="G316" s="6" t="s">
        <v>759</v>
      </c>
      <c r="H316" s="2" t="s">
        <v>173</v>
      </c>
      <c r="I316" s="2" t="s">
        <v>39</v>
      </c>
      <c r="J316" s="2" t="s">
        <v>39</v>
      </c>
      <c r="K316" s="2" t="s">
        <v>16</v>
      </c>
      <c r="L316" s="2" t="s">
        <v>16</v>
      </c>
      <c r="M316" s="2" t="s">
        <v>16</v>
      </c>
      <c r="N316" s="2" t="s">
        <v>36</v>
      </c>
      <c r="O316" s="2" t="s">
        <v>16</v>
      </c>
      <c r="P316" s="2" t="s">
        <v>36</v>
      </c>
      <c r="Q316" s="2" t="s">
        <v>36</v>
      </c>
      <c r="R316" s="2" t="s">
        <v>16</v>
      </c>
      <c r="S316" s="2" t="s">
        <v>36</v>
      </c>
      <c r="T316" s="2" t="s">
        <v>36</v>
      </c>
      <c r="U316" s="2" t="s">
        <v>36</v>
      </c>
      <c r="V316" s="2" t="s">
        <v>36</v>
      </c>
    </row>
    <row r="317" spans="1:22" s="8" customFormat="1">
      <c r="A317" s="8" t="s">
        <v>418</v>
      </c>
      <c r="B317" s="8" t="s">
        <v>36</v>
      </c>
      <c r="C317" s="8" t="s">
        <v>36</v>
      </c>
      <c r="D317" s="8" t="s">
        <v>36</v>
      </c>
      <c r="E317" s="8" t="s">
        <v>36</v>
      </c>
      <c r="F317" s="8" t="s">
        <v>36</v>
      </c>
      <c r="G317" s="7" t="s">
        <v>759</v>
      </c>
      <c r="H317" s="8" t="s">
        <v>173</v>
      </c>
      <c r="I317" s="8" t="s">
        <v>39</v>
      </c>
      <c r="J317" s="8" t="s">
        <v>39</v>
      </c>
      <c r="K317" s="8" t="s">
        <v>36</v>
      </c>
      <c r="L317" s="8" t="s">
        <v>36</v>
      </c>
      <c r="M317" s="8" t="s">
        <v>36</v>
      </c>
      <c r="N317" s="8" t="s">
        <v>36</v>
      </c>
      <c r="O317" s="8" t="s">
        <v>36</v>
      </c>
      <c r="P317" s="8" t="s">
        <v>36</v>
      </c>
      <c r="Q317" s="8" t="s">
        <v>36</v>
      </c>
      <c r="R317" s="8" t="s">
        <v>36</v>
      </c>
      <c r="S317" s="8" t="s">
        <v>36</v>
      </c>
      <c r="T317" s="8" t="s">
        <v>36</v>
      </c>
      <c r="U317" s="8" t="s">
        <v>36</v>
      </c>
      <c r="V317" s="8" t="s">
        <v>36</v>
      </c>
    </row>
    <row r="318" spans="1:22" s="2" customFormat="1">
      <c r="A318" s="2" t="s">
        <v>460</v>
      </c>
      <c r="B318" s="2" t="s">
        <v>16</v>
      </c>
      <c r="C318" s="2" t="s">
        <v>36</v>
      </c>
      <c r="D318" s="2" t="s">
        <v>36</v>
      </c>
      <c r="E318" s="2" t="s">
        <v>36</v>
      </c>
      <c r="F318" s="2" t="s">
        <v>36</v>
      </c>
      <c r="G318" s="6" t="s">
        <v>757</v>
      </c>
      <c r="H318" s="2" t="s">
        <v>140</v>
      </c>
      <c r="I318" s="2" t="s">
        <v>39</v>
      </c>
      <c r="J318" s="2" t="s">
        <v>39</v>
      </c>
      <c r="K318" s="2" t="s">
        <v>36</v>
      </c>
      <c r="L318" s="2" t="s">
        <v>36</v>
      </c>
      <c r="M318" s="2" t="s">
        <v>16</v>
      </c>
      <c r="N318" s="2" t="s">
        <v>36</v>
      </c>
      <c r="O318" s="2" t="s">
        <v>36</v>
      </c>
      <c r="P318" s="2" t="s">
        <v>36</v>
      </c>
      <c r="Q318" s="2" t="s">
        <v>36</v>
      </c>
      <c r="R318" s="2" t="s">
        <v>36</v>
      </c>
      <c r="S318" s="2" t="s">
        <v>16</v>
      </c>
      <c r="T318" s="2" t="s">
        <v>36</v>
      </c>
      <c r="U318" s="2" t="s">
        <v>36</v>
      </c>
      <c r="V318" s="2" t="s">
        <v>16</v>
      </c>
    </row>
    <row r="319" spans="1:22" s="2" customFormat="1">
      <c r="A319" s="2" t="s">
        <v>468</v>
      </c>
      <c r="B319" s="2" t="s">
        <v>16</v>
      </c>
      <c r="C319" s="2" t="s">
        <v>36</v>
      </c>
      <c r="D319" s="2" t="s">
        <v>36</v>
      </c>
      <c r="E319" s="2" t="s">
        <v>36</v>
      </c>
      <c r="F319" s="2" t="s">
        <v>36</v>
      </c>
      <c r="G319" s="6" t="s">
        <v>235</v>
      </c>
      <c r="H319" s="2" t="s">
        <v>152</v>
      </c>
      <c r="I319" s="2" t="s">
        <v>473</v>
      </c>
      <c r="J319" s="2" t="s">
        <v>39</v>
      </c>
      <c r="K319" s="2" t="s">
        <v>16</v>
      </c>
      <c r="L319" s="2" t="s">
        <v>16</v>
      </c>
      <c r="M319" s="2" t="s">
        <v>36</v>
      </c>
      <c r="N319" s="2" t="s">
        <v>36</v>
      </c>
      <c r="O319" s="2" t="s">
        <v>36</v>
      </c>
      <c r="P319" s="2" t="s">
        <v>36</v>
      </c>
      <c r="Q319" s="2" t="s">
        <v>36</v>
      </c>
      <c r="R319" s="2" t="s">
        <v>36</v>
      </c>
      <c r="S319" s="2" t="s">
        <v>16</v>
      </c>
      <c r="T319" s="2" t="s">
        <v>36</v>
      </c>
      <c r="U319" s="2" t="s">
        <v>36</v>
      </c>
      <c r="V319" s="2" t="s">
        <v>36</v>
      </c>
    </row>
    <row r="320" spans="1:22" s="2" customFormat="1">
      <c r="A320" s="2" t="s">
        <v>472</v>
      </c>
      <c r="B320" s="2" t="s">
        <v>16</v>
      </c>
      <c r="C320" s="2" t="s">
        <v>36</v>
      </c>
      <c r="D320" s="2" t="s">
        <v>16</v>
      </c>
      <c r="E320" s="2" t="s">
        <v>36</v>
      </c>
      <c r="F320" s="2" t="s">
        <v>36</v>
      </c>
      <c r="G320" s="6" t="s">
        <v>190</v>
      </c>
      <c r="H320" s="2" t="s">
        <v>162</v>
      </c>
      <c r="I320" s="2" t="s">
        <v>39</v>
      </c>
      <c r="J320" s="2" t="s">
        <v>39</v>
      </c>
      <c r="K320" s="2" t="s">
        <v>16</v>
      </c>
      <c r="L320" s="2" t="s">
        <v>16</v>
      </c>
      <c r="M320" s="2" t="s">
        <v>16</v>
      </c>
      <c r="N320" s="2" t="s">
        <v>36</v>
      </c>
      <c r="O320" s="2" t="s">
        <v>36</v>
      </c>
      <c r="P320" s="2" t="s">
        <v>36</v>
      </c>
      <c r="Q320" s="2" t="s">
        <v>36</v>
      </c>
      <c r="R320" s="2" t="s">
        <v>36</v>
      </c>
      <c r="S320" s="2" t="s">
        <v>16</v>
      </c>
      <c r="T320" s="2" t="s">
        <v>36</v>
      </c>
      <c r="U320" s="2" t="s">
        <v>36</v>
      </c>
      <c r="V320" s="2" t="s">
        <v>36</v>
      </c>
    </row>
    <row r="321" spans="1:22" s="2" customFormat="1">
      <c r="A321" s="2" t="s">
        <v>479</v>
      </c>
      <c r="B321" s="2" t="s">
        <v>16</v>
      </c>
      <c r="C321" s="2" t="s">
        <v>36</v>
      </c>
      <c r="D321" s="2" t="s">
        <v>36</v>
      </c>
      <c r="E321" s="2" t="s">
        <v>36</v>
      </c>
      <c r="F321" s="2" t="s">
        <v>36</v>
      </c>
      <c r="G321" s="6" t="s">
        <v>190</v>
      </c>
      <c r="H321" s="2" t="s">
        <v>163</v>
      </c>
      <c r="I321" s="2" t="s">
        <v>39</v>
      </c>
      <c r="J321" s="2" t="s">
        <v>39</v>
      </c>
      <c r="K321" s="2" t="s">
        <v>16</v>
      </c>
      <c r="L321" s="2" t="s">
        <v>16</v>
      </c>
      <c r="M321" s="2" t="s">
        <v>36</v>
      </c>
      <c r="N321" s="2" t="s">
        <v>36</v>
      </c>
      <c r="O321" s="2" t="s">
        <v>36</v>
      </c>
      <c r="P321" s="2" t="s">
        <v>36</v>
      </c>
      <c r="Q321" s="2" t="s">
        <v>36</v>
      </c>
      <c r="R321" s="2" t="s">
        <v>36</v>
      </c>
      <c r="S321" s="2" t="s">
        <v>16</v>
      </c>
      <c r="T321" s="2" t="s">
        <v>16</v>
      </c>
      <c r="U321" s="2" t="s">
        <v>36</v>
      </c>
      <c r="V321" s="2" t="s">
        <v>36</v>
      </c>
    </row>
    <row r="322" spans="1:22" s="2" customFormat="1">
      <c r="A322" s="2" t="s">
        <v>487</v>
      </c>
      <c r="B322" s="2" t="s">
        <v>16</v>
      </c>
      <c r="C322" s="2" t="s">
        <v>36</v>
      </c>
      <c r="D322" s="2" t="s">
        <v>36</v>
      </c>
      <c r="E322" s="2" t="s">
        <v>36</v>
      </c>
      <c r="F322" s="2" t="s">
        <v>36</v>
      </c>
      <c r="G322" s="6" t="s">
        <v>190</v>
      </c>
      <c r="H322" s="2" t="s">
        <v>156</v>
      </c>
      <c r="I322" s="2" t="s">
        <v>488</v>
      </c>
      <c r="J322" s="2" t="s">
        <v>39</v>
      </c>
      <c r="K322" s="2" t="s">
        <v>16</v>
      </c>
      <c r="L322" s="2" t="s">
        <v>16</v>
      </c>
      <c r="M322" s="2" t="s">
        <v>36</v>
      </c>
      <c r="N322" s="2" t="s">
        <v>36</v>
      </c>
      <c r="O322" s="2" t="s">
        <v>36</v>
      </c>
      <c r="P322" s="2" t="s">
        <v>36</v>
      </c>
      <c r="Q322" s="2" t="s">
        <v>36</v>
      </c>
      <c r="R322" s="2" t="s">
        <v>36</v>
      </c>
      <c r="S322" s="2" t="s">
        <v>16</v>
      </c>
      <c r="T322" s="2" t="s">
        <v>36</v>
      </c>
      <c r="U322" s="2" t="s">
        <v>36</v>
      </c>
      <c r="V322" s="2" t="s">
        <v>36</v>
      </c>
    </row>
    <row r="323" spans="1:22" s="2" customFormat="1">
      <c r="A323" s="2" t="s">
        <v>559</v>
      </c>
      <c r="B323" s="2" t="s">
        <v>16</v>
      </c>
      <c r="C323" s="2" t="s">
        <v>36</v>
      </c>
      <c r="D323" s="2" t="s">
        <v>36</v>
      </c>
      <c r="E323" s="2" t="s">
        <v>36</v>
      </c>
      <c r="F323" s="2" t="s">
        <v>36</v>
      </c>
      <c r="G323" s="6" t="s">
        <v>561</v>
      </c>
      <c r="H323" s="2" t="s">
        <v>39</v>
      </c>
      <c r="I323" s="2" t="s">
        <v>39</v>
      </c>
      <c r="J323" s="2" t="s">
        <v>39</v>
      </c>
      <c r="K323" s="2" t="s">
        <v>36</v>
      </c>
      <c r="L323" s="2" t="s">
        <v>36</v>
      </c>
      <c r="M323" s="2" t="s">
        <v>16</v>
      </c>
      <c r="N323" s="2" t="s">
        <v>36</v>
      </c>
      <c r="O323" s="2" t="s">
        <v>36</v>
      </c>
      <c r="P323" s="2" t="s">
        <v>36</v>
      </c>
      <c r="Q323" s="2" t="s">
        <v>36</v>
      </c>
      <c r="R323" s="2" t="s">
        <v>16</v>
      </c>
      <c r="S323" s="2" t="s">
        <v>16</v>
      </c>
      <c r="T323" s="2" t="s">
        <v>36</v>
      </c>
      <c r="U323" s="2" t="s">
        <v>36</v>
      </c>
      <c r="V323" s="2" t="s">
        <v>16</v>
      </c>
    </row>
    <row r="324" spans="1:22" s="2" customFormat="1">
      <c r="A324" s="2" t="s">
        <v>560</v>
      </c>
      <c r="B324" s="2" t="s">
        <v>16</v>
      </c>
      <c r="C324" s="2" t="s">
        <v>36</v>
      </c>
      <c r="D324" s="2" t="s">
        <v>36</v>
      </c>
      <c r="E324" s="2" t="s">
        <v>36</v>
      </c>
      <c r="F324" s="2" t="s">
        <v>36</v>
      </c>
      <c r="G324" s="6" t="s">
        <v>561</v>
      </c>
      <c r="H324" s="2" t="s">
        <v>39</v>
      </c>
      <c r="I324" s="2" t="s">
        <v>39</v>
      </c>
      <c r="J324" s="2" t="s">
        <v>39</v>
      </c>
      <c r="K324" s="2" t="s">
        <v>36</v>
      </c>
      <c r="L324" s="2" t="s">
        <v>36</v>
      </c>
      <c r="M324" s="2" t="s">
        <v>16</v>
      </c>
      <c r="N324" s="2" t="s">
        <v>36</v>
      </c>
      <c r="O324" s="2" t="s">
        <v>36</v>
      </c>
      <c r="P324" s="2" t="s">
        <v>36</v>
      </c>
      <c r="Q324" s="2" t="s">
        <v>36</v>
      </c>
      <c r="R324" s="2" t="s">
        <v>36</v>
      </c>
      <c r="S324" s="2" t="s">
        <v>16</v>
      </c>
      <c r="T324" s="2" t="s">
        <v>36</v>
      </c>
      <c r="U324" s="2" t="s">
        <v>36</v>
      </c>
      <c r="V324" s="2" t="s">
        <v>16</v>
      </c>
    </row>
    <row r="325" spans="1:22" s="8" customFormat="1"/>
    <row r="326" spans="1:22" s="8" customFormat="1"/>
    <row r="327" spans="1:22" s="8" customFormat="1"/>
    <row r="328" spans="1:22" s="8" customFormat="1"/>
    <row r="329" spans="1:22" s="8" customFormat="1"/>
    <row r="330" spans="1:22" s="8" customFormat="1"/>
    <row r="331" spans="1:22" s="8" customFormat="1"/>
    <row r="332" spans="1:22" s="8" customFormat="1">
      <c r="C332"/>
    </row>
    <row r="333" spans="1:22" s="8" customFormat="1"/>
    <row r="334" spans="1:22" s="8" customFormat="1"/>
    <row r="335" spans="1:22" s="8" customFormat="1"/>
    <row r="336" spans="1:22" s="8" customFormat="1">
      <c r="A336"/>
    </row>
    <row r="337" spans="1:1" s="8" customFormat="1">
      <c r="A337"/>
    </row>
    <row r="338" spans="1:1" s="8" customFormat="1">
      <c r="A338"/>
    </row>
    <row r="339" spans="1:1" s="8" customFormat="1">
      <c r="A339"/>
    </row>
    <row r="340" spans="1:1" s="8" customFormat="1">
      <c r="A340"/>
    </row>
    <row r="341" spans="1:1" s="8" customFormat="1">
      <c r="A341"/>
    </row>
    <row r="342" spans="1:1" s="8" customFormat="1">
      <c r="A342"/>
    </row>
    <row r="343" spans="1:1" s="8" customFormat="1">
      <c r="A343"/>
    </row>
    <row r="344" spans="1:1" s="8" customFormat="1">
      <c r="A344"/>
    </row>
    <row r="345" spans="1:1" s="8" customFormat="1">
      <c r="A345"/>
    </row>
    <row r="346" spans="1:1" s="8" customFormat="1"/>
    <row r="347" spans="1:1" s="8" customFormat="1"/>
    <row r="348" spans="1:1" s="8" customFormat="1"/>
    <row r="349" spans="1:1" s="8" customFormat="1"/>
    <row r="350" spans="1:1" s="8" customFormat="1"/>
    <row r="351" spans="1:1" s="8" customFormat="1"/>
    <row r="352" spans="1:1" s="8" customFormat="1"/>
  </sheetData>
  <autoFilter ref="A4:V324"/>
  <mergeCells count="4">
    <mergeCell ref="H3:J3"/>
    <mergeCell ref="K3:P3"/>
    <mergeCell ref="B3:F3"/>
    <mergeCell ref="Q3:V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V88"/>
  <sheetViews>
    <sheetView workbookViewId="0">
      <pane xSplit="1" ySplit="4" topLeftCell="G74" activePane="bottomRight" state="frozen"/>
      <selection pane="topRight" activeCell="B1" sqref="B1"/>
      <selection pane="bottomLeft" activeCell="A5" sqref="A5"/>
      <selection pane="bottomRight" activeCell="J86" sqref="J86"/>
    </sheetView>
  </sheetViews>
  <sheetFormatPr defaultRowHeight="15.75"/>
  <cols>
    <col min="1" max="1" width="61.625" customWidth="1"/>
  </cols>
  <sheetData>
    <row r="1" spans="1:22" s="8" customFormat="1" ht="18" customHeight="1">
      <c r="A1" s="12" t="s">
        <v>760</v>
      </c>
      <c r="B1" s="12"/>
      <c r="C1" s="12"/>
      <c r="D1" s="12"/>
      <c r="E1" s="12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2" s="8" customFormat="1" ht="18" customHeight="1">
      <c r="A2" s="12"/>
      <c r="B2" s="12"/>
      <c r="C2" s="12"/>
      <c r="D2" s="12"/>
      <c r="E2" s="12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2" s="8" customFormat="1">
      <c r="B3" s="73" t="s">
        <v>670</v>
      </c>
      <c r="C3" s="73"/>
      <c r="D3" s="73"/>
      <c r="E3" s="73"/>
      <c r="F3" s="73"/>
      <c r="G3" s="67"/>
      <c r="H3" s="73" t="s">
        <v>8</v>
      </c>
      <c r="I3" s="73"/>
      <c r="J3" s="73"/>
      <c r="K3" s="73" t="s">
        <v>15</v>
      </c>
      <c r="L3" s="73"/>
      <c r="M3" s="73"/>
      <c r="N3" s="73"/>
      <c r="O3" s="73"/>
      <c r="P3" s="73"/>
      <c r="Q3" s="73" t="s">
        <v>178</v>
      </c>
      <c r="R3" s="73"/>
      <c r="S3" s="73"/>
      <c r="T3" s="73"/>
      <c r="U3" s="73"/>
      <c r="V3" s="73"/>
    </row>
    <row r="4" spans="1:22" s="8" customFormat="1">
      <c r="A4" s="10" t="s">
        <v>45</v>
      </c>
      <c r="B4" s="10" t="s">
        <v>17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133</v>
      </c>
      <c r="H4" s="10" t="s">
        <v>5</v>
      </c>
      <c r="I4" s="10" t="s">
        <v>6</v>
      </c>
      <c r="J4" s="10" t="s">
        <v>7</v>
      </c>
      <c r="K4" s="10" t="s">
        <v>9</v>
      </c>
      <c r="L4" s="10" t="s">
        <v>10</v>
      </c>
      <c r="M4" s="10" t="s">
        <v>585</v>
      </c>
      <c r="N4" s="10" t="s">
        <v>673</v>
      </c>
      <c r="O4" s="10" t="s">
        <v>13</v>
      </c>
      <c r="P4" s="10" t="s">
        <v>48</v>
      </c>
      <c r="Q4" s="10" t="s">
        <v>500</v>
      </c>
      <c r="R4" s="10" t="s">
        <v>35</v>
      </c>
      <c r="S4" s="10" t="s">
        <v>41</v>
      </c>
      <c r="T4" s="10" t="s">
        <v>50</v>
      </c>
      <c r="U4" s="10" t="s">
        <v>179</v>
      </c>
      <c r="V4" s="10" t="s">
        <v>52</v>
      </c>
    </row>
    <row r="5" spans="1:22" s="6" customFormat="1">
      <c r="A5" s="6" t="s">
        <v>44</v>
      </c>
      <c r="B5" s="6" t="s">
        <v>16</v>
      </c>
      <c r="C5" s="6" t="s">
        <v>16</v>
      </c>
      <c r="D5" s="6" t="s">
        <v>36</v>
      </c>
      <c r="E5" s="6" t="s">
        <v>36</v>
      </c>
      <c r="F5" s="6" t="s">
        <v>36</v>
      </c>
      <c r="G5" s="6" t="s">
        <v>134</v>
      </c>
      <c r="H5" s="6" t="s">
        <v>24</v>
      </c>
      <c r="I5" s="6" t="s">
        <v>39</v>
      </c>
      <c r="J5" s="6" t="s">
        <v>39</v>
      </c>
      <c r="K5" s="6" t="s">
        <v>36</v>
      </c>
      <c r="L5" s="6" t="s">
        <v>36</v>
      </c>
      <c r="M5" s="6" t="s">
        <v>16</v>
      </c>
      <c r="N5" s="6" t="s">
        <v>36</v>
      </c>
      <c r="O5" s="6" t="s">
        <v>36</v>
      </c>
      <c r="P5" s="6" t="s">
        <v>36</v>
      </c>
      <c r="Q5" s="2" t="s">
        <v>36</v>
      </c>
      <c r="R5" s="2" t="s">
        <v>16</v>
      </c>
      <c r="S5" s="2" t="s">
        <v>16</v>
      </c>
      <c r="T5" s="2" t="s">
        <v>16</v>
      </c>
      <c r="U5" s="2" t="s">
        <v>36</v>
      </c>
      <c r="V5" s="6" t="s">
        <v>36</v>
      </c>
    </row>
    <row r="6" spans="1:22" s="7" customFormat="1">
      <c r="A6" s="7" t="s">
        <v>47</v>
      </c>
      <c r="B6" s="7" t="s">
        <v>16</v>
      </c>
      <c r="C6" s="7" t="s">
        <v>36</v>
      </c>
      <c r="D6" s="7" t="s">
        <v>36</v>
      </c>
      <c r="E6" s="7" t="s">
        <v>36</v>
      </c>
      <c r="F6" s="7" t="s">
        <v>36</v>
      </c>
      <c r="G6" s="7" t="s">
        <v>134</v>
      </c>
      <c r="H6" s="7" t="s">
        <v>24</v>
      </c>
      <c r="I6" s="7" t="s">
        <v>39</v>
      </c>
      <c r="J6" s="7" t="s">
        <v>39</v>
      </c>
      <c r="K6" s="7" t="s">
        <v>36</v>
      </c>
      <c r="L6" s="7" t="s">
        <v>36</v>
      </c>
      <c r="M6" s="7" t="s">
        <v>36</v>
      </c>
      <c r="N6" s="7" t="s">
        <v>16</v>
      </c>
      <c r="O6" s="7" t="s">
        <v>36</v>
      </c>
      <c r="P6" s="7" t="s">
        <v>16</v>
      </c>
      <c r="Q6" s="8" t="s">
        <v>36</v>
      </c>
      <c r="R6" s="8" t="s">
        <v>36</v>
      </c>
      <c r="S6" s="8" t="s">
        <v>36</v>
      </c>
      <c r="T6" s="8" t="s">
        <v>16</v>
      </c>
      <c r="U6" s="8" t="s">
        <v>36</v>
      </c>
      <c r="V6" s="7" t="s">
        <v>16</v>
      </c>
    </row>
    <row r="7" spans="1:22" s="43" customFormat="1">
      <c r="A7" s="43" t="s">
        <v>51</v>
      </c>
      <c r="B7" s="43" t="s">
        <v>16</v>
      </c>
      <c r="C7" s="43" t="s">
        <v>36</v>
      </c>
      <c r="D7" s="43" t="s">
        <v>16</v>
      </c>
      <c r="E7" s="43" t="s">
        <v>36</v>
      </c>
      <c r="F7" s="43" t="s">
        <v>36</v>
      </c>
      <c r="G7" s="43" t="s">
        <v>134</v>
      </c>
      <c r="H7" s="43" t="s">
        <v>24</v>
      </c>
      <c r="I7" s="43" t="s">
        <v>39</v>
      </c>
      <c r="J7" s="43" t="s">
        <v>39</v>
      </c>
      <c r="K7" s="43" t="s">
        <v>16</v>
      </c>
      <c r="L7" s="43" t="s">
        <v>16</v>
      </c>
      <c r="M7" s="43" t="s">
        <v>36</v>
      </c>
      <c r="N7" s="43" t="s">
        <v>36</v>
      </c>
      <c r="O7" s="43" t="s">
        <v>36</v>
      </c>
      <c r="P7" s="43" t="s">
        <v>36</v>
      </c>
      <c r="Q7" s="44" t="s">
        <v>36</v>
      </c>
      <c r="R7" s="44" t="s">
        <v>36</v>
      </c>
      <c r="S7" s="44" t="s">
        <v>36</v>
      </c>
      <c r="T7" s="43" t="s">
        <v>36</v>
      </c>
      <c r="U7" s="44" t="s">
        <v>36</v>
      </c>
      <c r="V7" s="43" t="s">
        <v>16</v>
      </c>
    </row>
    <row r="8" spans="1:22" s="43" customFormat="1">
      <c r="A8" s="43" t="s">
        <v>53</v>
      </c>
      <c r="B8" s="43" t="s">
        <v>36</v>
      </c>
      <c r="C8" s="43" t="s">
        <v>36</v>
      </c>
      <c r="D8" s="43" t="s">
        <v>16</v>
      </c>
      <c r="E8" s="43" t="s">
        <v>36</v>
      </c>
      <c r="F8" s="43" t="s">
        <v>36</v>
      </c>
      <c r="G8" s="43" t="s">
        <v>134</v>
      </c>
      <c r="H8" s="43" t="s">
        <v>24</v>
      </c>
      <c r="I8" s="43" t="s">
        <v>39</v>
      </c>
      <c r="J8" s="43" t="s">
        <v>39</v>
      </c>
      <c r="K8" s="43" t="s">
        <v>16</v>
      </c>
      <c r="L8" s="43" t="s">
        <v>16</v>
      </c>
      <c r="M8" s="43" t="s">
        <v>36</v>
      </c>
      <c r="N8" s="43" t="s">
        <v>36</v>
      </c>
      <c r="O8" s="43" t="s">
        <v>36</v>
      </c>
      <c r="P8" s="43" t="s">
        <v>36</v>
      </c>
      <c r="Q8" s="44" t="s">
        <v>36</v>
      </c>
      <c r="R8" s="44" t="s">
        <v>36</v>
      </c>
      <c r="S8" s="44" t="s">
        <v>36</v>
      </c>
      <c r="T8" s="43" t="s">
        <v>36</v>
      </c>
      <c r="U8" s="44" t="s">
        <v>36</v>
      </c>
      <c r="V8" s="43" t="s">
        <v>16</v>
      </c>
    </row>
    <row r="9" spans="1:22" s="43" customFormat="1">
      <c r="A9" s="43" t="s">
        <v>55</v>
      </c>
      <c r="B9" s="43" t="s">
        <v>36</v>
      </c>
      <c r="C9" s="43" t="s">
        <v>36</v>
      </c>
      <c r="D9" s="43" t="s">
        <v>16</v>
      </c>
      <c r="E9" s="43" t="s">
        <v>36</v>
      </c>
      <c r="F9" s="43" t="s">
        <v>36</v>
      </c>
      <c r="G9" s="43" t="s">
        <v>134</v>
      </c>
      <c r="H9" s="43" t="s">
        <v>24</v>
      </c>
      <c r="I9" s="43" t="s">
        <v>39</v>
      </c>
      <c r="J9" s="43" t="s">
        <v>39</v>
      </c>
      <c r="K9" s="43" t="s">
        <v>16</v>
      </c>
      <c r="L9" s="43" t="s">
        <v>16</v>
      </c>
      <c r="M9" s="43" t="s">
        <v>36</v>
      </c>
      <c r="N9" s="43" t="s">
        <v>36</v>
      </c>
      <c r="O9" s="43" t="s">
        <v>36</v>
      </c>
      <c r="P9" s="43" t="s">
        <v>36</v>
      </c>
      <c r="Q9" s="44" t="s">
        <v>36</v>
      </c>
      <c r="R9" s="44" t="s">
        <v>36</v>
      </c>
      <c r="S9" s="44" t="s">
        <v>36</v>
      </c>
      <c r="T9" s="43" t="s">
        <v>36</v>
      </c>
      <c r="U9" s="44" t="s">
        <v>36</v>
      </c>
      <c r="V9" s="43" t="s">
        <v>16</v>
      </c>
    </row>
    <row r="10" spans="1:22" s="43" customFormat="1">
      <c r="A10" s="43" t="s">
        <v>56</v>
      </c>
      <c r="B10" s="43" t="s">
        <v>36</v>
      </c>
      <c r="C10" s="43" t="s">
        <v>36</v>
      </c>
      <c r="D10" s="43" t="s">
        <v>16</v>
      </c>
      <c r="E10" s="43" t="s">
        <v>36</v>
      </c>
      <c r="F10" s="43" t="s">
        <v>36</v>
      </c>
      <c r="G10" s="43" t="s">
        <v>134</v>
      </c>
      <c r="H10" s="43" t="s">
        <v>24</v>
      </c>
      <c r="I10" s="43" t="s">
        <v>39</v>
      </c>
      <c r="J10" s="43" t="s">
        <v>39</v>
      </c>
      <c r="K10" s="43" t="s">
        <v>16</v>
      </c>
      <c r="L10" s="43" t="s">
        <v>16</v>
      </c>
      <c r="M10" s="43" t="s">
        <v>36</v>
      </c>
      <c r="N10" s="43" t="s">
        <v>36</v>
      </c>
      <c r="O10" s="43" t="s">
        <v>36</v>
      </c>
      <c r="P10" s="43" t="s">
        <v>36</v>
      </c>
      <c r="Q10" s="44" t="s">
        <v>36</v>
      </c>
      <c r="R10" s="44" t="s">
        <v>36</v>
      </c>
      <c r="S10" s="44" t="s">
        <v>36</v>
      </c>
      <c r="T10" s="43" t="s">
        <v>36</v>
      </c>
      <c r="U10" s="44" t="s">
        <v>36</v>
      </c>
      <c r="V10" s="43" t="s">
        <v>16</v>
      </c>
    </row>
    <row r="11" spans="1:22" s="43" customFormat="1">
      <c r="A11" s="43" t="s">
        <v>57</v>
      </c>
      <c r="B11" s="43" t="s">
        <v>36</v>
      </c>
      <c r="C11" s="43" t="s">
        <v>36</v>
      </c>
      <c r="D11" s="43" t="s">
        <v>16</v>
      </c>
      <c r="E11" s="43" t="s">
        <v>36</v>
      </c>
      <c r="F11" s="43" t="s">
        <v>36</v>
      </c>
      <c r="G11" s="43" t="s">
        <v>134</v>
      </c>
      <c r="H11" s="43" t="s">
        <v>24</v>
      </c>
      <c r="I11" s="43" t="s">
        <v>39</v>
      </c>
      <c r="J11" s="43" t="s">
        <v>39</v>
      </c>
      <c r="K11" s="43" t="s">
        <v>16</v>
      </c>
      <c r="L11" s="43" t="s">
        <v>16</v>
      </c>
      <c r="M11" s="43" t="s">
        <v>36</v>
      </c>
      <c r="N11" s="43" t="s">
        <v>36</v>
      </c>
      <c r="O11" s="43" t="s">
        <v>36</v>
      </c>
      <c r="P11" s="43" t="s">
        <v>36</v>
      </c>
      <c r="Q11" s="44" t="s">
        <v>36</v>
      </c>
      <c r="R11" s="44" t="s">
        <v>36</v>
      </c>
      <c r="S11" s="44" t="s">
        <v>36</v>
      </c>
      <c r="T11" s="43" t="s">
        <v>36</v>
      </c>
      <c r="U11" s="44" t="s">
        <v>36</v>
      </c>
      <c r="V11" s="43" t="s">
        <v>16</v>
      </c>
    </row>
    <row r="12" spans="1:22" s="43" customFormat="1">
      <c r="A12" s="43" t="s">
        <v>58</v>
      </c>
      <c r="B12" s="43" t="s">
        <v>36</v>
      </c>
      <c r="C12" s="43" t="s">
        <v>36</v>
      </c>
      <c r="D12" s="43" t="s">
        <v>16</v>
      </c>
      <c r="E12" s="43" t="s">
        <v>36</v>
      </c>
      <c r="F12" s="43" t="s">
        <v>36</v>
      </c>
      <c r="G12" s="43" t="s">
        <v>134</v>
      </c>
      <c r="H12" s="43" t="s">
        <v>24</v>
      </c>
      <c r="I12" s="43" t="s">
        <v>39</v>
      </c>
      <c r="J12" s="43" t="s">
        <v>39</v>
      </c>
      <c r="K12" s="43" t="s">
        <v>16</v>
      </c>
      <c r="L12" s="43" t="s">
        <v>16</v>
      </c>
      <c r="M12" s="43" t="s">
        <v>36</v>
      </c>
      <c r="N12" s="43" t="s">
        <v>36</v>
      </c>
      <c r="O12" s="43" t="s">
        <v>36</v>
      </c>
      <c r="P12" s="43" t="s">
        <v>36</v>
      </c>
      <c r="Q12" s="44" t="s">
        <v>36</v>
      </c>
      <c r="R12" s="44" t="s">
        <v>36</v>
      </c>
      <c r="S12" s="44" t="s">
        <v>36</v>
      </c>
      <c r="T12" s="43" t="s">
        <v>36</v>
      </c>
      <c r="U12" s="44" t="s">
        <v>36</v>
      </c>
      <c r="V12" s="43" t="s">
        <v>16</v>
      </c>
    </row>
    <row r="13" spans="1:22" s="43" customFormat="1">
      <c r="A13" s="43" t="s">
        <v>59</v>
      </c>
      <c r="B13" s="43" t="s">
        <v>36</v>
      </c>
      <c r="C13" s="43" t="s">
        <v>36</v>
      </c>
      <c r="D13" s="43" t="s">
        <v>16</v>
      </c>
      <c r="E13" s="43" t="s">
        <v>36</v>
      </c>
      <c r="F13" s="43" t="s">
        <v>36</v>
      </c>
      <c r="G13" s="43" t="s">
        <v>134</v>
      </c>
      <c r="H13" s="43" t="s">
        <v>24</v>
      </c>
      <c r="I13" s="43" t="s">
        <v>39</v>
      </c>
      <c r="J13" s="43" t="s">
        <v>39</v>
      </c>
      <c r="K13" s="43" t="s">
        <v>16</v>
      </c>
      <c r="L13" s="43" t="s">
        <v>16</v>
      </c>
      <c r="M13" s="43" t="s">
        <v>36</v>
      </c>
      <c r="N13" s="43" t="s">
        <v>36</v>
      </c>
      <c r="O13" s="43" t="s">
        <v>36</v>
      </c>
      <c r="P13" s="43" t="s">
        <v>36</v>
      </c>
      <c r="Q13" s="44" t="s">
        <v>36</v>
      </c>
      <c r="R13" s="44" t="s">
        <v>36</v>
      </c>
      <c r="S13" s="44" t="s">
        <v>36</v>
      </c>
      <c r="T13" s="43" t="s">
        <v>36</v>
      </c>
      <c r="U13" s="44" t="s">
        <v>36</v>
      </c>
      <c r="V13" s="43" t="s">
        <v>16</v>
      </c>
    </row>
    <row r="14" spans="1:22" s="43" customFormat="1">
      <c r="A14" s="43" t="s">
        <v>60</v>
      </c>
      <c r="B14" s="43" t="s">
        <v>36</v>
      </c>
      <c r="C14" s="43" t="s">
        <v>36</v>
      </c>
      <c r="D14" s="43" t="s">
        <v>16</v>
      </c>
      <c r="E14" s="43" t="s">
        <v>36</v>
      </c>
      <c r="F14" s="43" t="s">
        <v>36</v>
      </c>
      <c r="G14" s="43" t="s">
        <v>134</v>
      </c>
      <c r="H14" s="43" t="s">
        <v>24</v>
      </c>
      <c r="I14" s="43" t="s">
        <v>39</v>
      </c>
      <c r="J14" s="43" t="s">
        <v>39</v>
      </c>
      <c r="K14" s="43" t="s">
        <v>16</v>
      </c>
      <c r="L14" s="43" t="s">
        <v>16</v>
      </c>
      <c r="M14" s="43" t="s">
        <v>16</v>
      </c>
      <c r="N14" s="43" t="s">
        <v>36</v>
      </c>
      <c r="O14" s="43" t="s">
        <v>36</v>
      </c>
      <c r="P14" s="43" t="s">
        <v>36</v>
      </c>
      <c r="Q14" s="44" t="s">
        <v>36</v>
      </c>
      <c r="R14" s="44" t="s">
        <v>36</v>
      </c>
      <c r="S14" s="44" t="s">
        <v>36</v>
      </c>
      <c r="T14" s="43" t="s">
        <v>36</v>
      </c>
      <c r="U14" s="44" t="s">
        <v>36</v>
      </c>
      <c r="V14" s="43" t="s">
        <v>16</v>
      </c>
    </row>
    <row r="15" spans="1:22" s="8" customFormat="1">
      <c r="A15" s="8" t="s">
        <v>64</v>
      </c>
      <c r="B15" s="7" t="s">
        <v>36</v>
      </c>
      <c r="C15" s="8" t="s">
        <v>36</v>
      </c>
      <c r="D15" s="8" t="s">
        <v>36</v>
      </c>
      <c r="E15" s="8" t="s">
        <v>16</v>
      </c>
      <c r="F15" s="8" t="s">
        <v>36</v>
      </c>
      <c r="G15" s="7" t="s">
        <v>134</v>
      </c>
      <c r="H15" s="8" t="s">
        <v>29</v>
      </c>
      <c r="I15" s="7" t="s">
        <v>39</v>
      </c>
      <c r="J15" s="7" t="s">
        <v>39</v>
      </c>
      <c r="K15" s="8" t="s">
        <v>16</v>
      </c>
      <c r="L15" s="8" t="s">
        <v>16</v>
      </c>
      <c r="M15" s="8" t="s">
        <v>16</v>
      </c>
      <c r="N15" s="8" t="s">
        <v>36</v>
      </c>
      <c r="O15" s="8" t="s">
        <v>36</v>
      </c>
      <c r="P15" s="7" t="s">
        <v>36</v>
      </c>
      <c r="Q15" s="8" t="s">
        <v>36</v>
      </c>
      <c r="R15" s="8" t="s">
        <v>36</v>
      </c>
      <c r="S15" s="8" t="s">
        <v>36</v>
      </c>
      <c r="T15" s="7" t="s">
        <v>16</v>
      </c>
      <c r="U15" s="8" t="s">
        <v>16</v>
      </c>
      <c r="V15" s="7" t="s">
        <v>36</v>
      </c>
    </row>
    <row r="16" spans="1:22" s="2" customFormat="1">
      <c r="A16" s="6" t="s">
        <v>65</v>
      </c>
      <c r="B16" s="6" t="s">
        <v>16</v>
      </c>
      <c r="C16" s="2" t="s">
        <v>36</v>
      </c>
      <c r="D16" s="2" t="s">
        <v>36</v>
      </c>
      <c r="E16" s="2" t="s">
        <v>36</v>
      </c>
      <c r="F16" s="2" t="s">
        <v>36</v>
      </c>
      <c r="G16" s="6" t="s">
        <v>134</v>
      </c>
      <c r="H16" s="2" t="s">
        <v>29</v>
      </c>
      <c r="I16" s="6" t="s">
        <v>39</v>
      </c>
      <c r="J16" s="6" t="s">
        <v>39</v>
      </c>
      <c r="K16" s="2" t="s">
        <v>36</v>
      </c>
      <c r="L16" s="2" t="s">
        <v>36</v>
      </c>
      <c r="M16" s="2" t="s">
        <v>16</v>
      </c>
      <c r="N16" s="2" t="s">
        <v>36</v>
      </c>
      <c r="O16" s="2" t="s">
        <v>36</v>
      </c>
      <c r="P16" s="6" t="s">
        <v>36</v>
      </c>
      <c r="Q16" s="2" t="s">
        <v>36</v>
      </c>
      <c r="R16" s="2" t="s">
        <v>36</v>
      </c>
      <c r="S16" s="2" t="s">
        <v>36</v>
      </c>
      <c r="T16" s="6" t="s">
        <v>16</v>
      </c>
      <c r="U16" s="2" t="s">
        <v>36</v>
      </c>
      <c r="V16" s="6" t="s">
        <v>36</v>
      </c>
    </row>
    <row r="17" spans="1:22" s="8" customFormat="1">
      <c r="A17" s="7" t="s">
        <v>126</v>
      </c>
      <c r="B17" s="7" t="s">
        <v>16</v>
      </c>
      <c r="C17" s="8" t="s">
        <v>36</v>
      </c>
      <c r="D17" s="8" t="s">
        <v>36</v>
      </c>
      <c r="E17" s="8" t="s">
        <v>36</v>
      </c>
      <c r="F17" s="8" t="s">
        <v>36</v>
      </c>
      <c r="G17" s="7" t="s">
        <v>134</v>
      </c>
      <c r="H17" s="8" t="s">
        <v>29</v>
      </c>
      <c r="I17" s="7" t="s">
        <v>39</v>
      </c>
      <c r="J17" s="7" t="s">
        <v>39</v>
      </c>
      <c r="K17" s="8" t="s">
        <v>36</v>
      </c>
      <c r="L17" s="8" t="s">
        <v>36</v>
      </c>
      <c r="M17" s="8" t="s">
        <v>36</v>
      </c>
      <c r="N17" s="8" t="s">
        <v>16</v>
      </c>
      <c r="O17" s="8" t="s">
        <v>36</v>
      </c>
      <c r="P17" s="7" t="s">
        <v>36</v>
      </c>
      <c r="Q17" s="8" t="s">
        <v>36</v>
      </c>
      <c r="R17" s="8" t="s">
        <v>16</v>
      </c>
      <c r="S17" s="8" t="s">
        <v>36</v>
      </c>
      <c r="T17" s="7" t="s">
        <v>16</v>
      </c>
      <c r="U17" s="8" t="s">
        <v>36</v>
      </c>
      <c r="V17" s="7" t="s">
        <v>36</v>
      </c>
    </row>
    <row r="18" spans="1:22" s="8" customFormat="1">
      <c r="A18" s="7" t="s">
        <v>66</v>
      </c>
      <c r="B18" s="7" t="s">
        <v>36</v>
      </c>
      <c r="C18" s="8" t="s">
        <v>36</v>
      </c>
      <c r="D18" s="8" t="s">
        <v>16</v>
      </c>
      <c r="E18" s="8" t="s">
        <v>36</v>
      </c>
      <c r="F18" s="8" t="s">
        <v>36</v>
      </c>
      <c r="G18" s="7" t="s">
        <v>134</v>
      </c>
      <c r="H18" s="8" t="s">
        <v>29</v>
      </c>
      <c r="I18" s="7" t="s">
        <v>39</v>
      </c>
      <c r="J18" s="7" t="s">
        <v>39</v>
      </c>
      <c r="K18" s="8" t="s">
        <v>16</v>
      </c>
      <c r="L18" s="8" t="s">
        <v>36</v>
      </c>
      <c r="M18" s="8" t="s">
        <v>36</v>
      </c>
      <c r="N18" s="8" t="s">
        <v>36</v>
      </c>
      <c r="O18" s="8" t="s">
        <v>36</v>
      </c>
      <c r="P18" s="7" t="s">
        <v>36</v>
      </c>
      <c r="Q18" s="8" t="s">
        <v>36</v>
      </c>
      <c r="R18" s="8" t="s">
        <v>36</v>
      </c>
      <c r="S18" s="8" t="s">
        <v>36</v>
      </c>
      <c r="T18" s="7" t="s">
        <v>36</v>
      </c>
      <c r="U18" s="8" t="s">
        <v>36</v>
      </c>
      <c r="V18" s="7" t="s">
        <v>16</v>
      </c>
    </row>
    <row r="19" spans="1:22" s="8" customFormat="1">
      <c r="A19" s="7" t="s">
        <v>67</v>
      </c>
      <c r="B19" s="7" t="s">
        <v>36</v>
      </c>
      <c r="C19" s="8" t="s">
        <v>36</v>
      </c>
      <c r="D19" s="8" t="s">
        <v>16</v>
      </c>
      <c r="E19" s="8" t="s">
        <v>36</v>
      </c>
      <c r="F19" s="8" t="s">
        <v>36</v>
      </c>
      <c r="G19" s="7" t="s">
        <v>134</v>
      </c>
      <c r="H19" s="8" t="s">
        <v>29</v>
      </c>
      <c r="I19" s="7" t="s">
        <v>39</v>
      </c>
      <c r="J19" s="7" t="s">
        <v>39</v>
      </c>
      <c r="K19" s="8" t="s">
        <v>16</v>
      </c>
      <c r="L19" s="8" t="s">
        <v>16</v>
      </c>
      <c r="M19" s="8" t="s">
        <v>36</v>
      </c>
      <c r="N19" s="8" t="s">
        <v>36</v>
      </c>
      <c r="O19" s="8" t="s">
        <v>36</v>
      </c>
      <c r="P19" s="7" t="s">
        <v>36</v>
      </c>
      <c r="Q19" s="8" t="s">
        <v>36</v>
      </c>
      <c r="R19" s="8" t="s">
        <v>36</v>
      </c>
      <c r="S19" s="8" t="s">
        <v>36</v>
      </c>
      <c r="T19" s="7" t="s">
        <v>36</v>
      </c>
      <c r="U19" s="8" t="s">
        <v>36</v>
      </c>
      <c r="V19" s="7" t="s">
        <v>16</v>
      </c>
    </row>
    <row r="20" spans="1:22" s="8" customFormat="1">
      <c r="A20" s="7" t="s">
        <v>68</v>
      </c>
      <c r="B20" s="7" t="s">
        <v>36</v>
      </c>
      <c r="C20" s="8" t="s">
        <v>36</v>
      </c>
      <c r="D20" s="8" t="s">
        <v>16</v>
      </c>
      <c r="E20" s="8" t="s">
        <v>36</v>
      </c>
      <c r="F20" s="8" t="s">
        <v>36</v>
      </c>
      <c r="G20" s="7" t="s">
        <v>134</v>
      </c>
      <c r="H20" s="8" t="s">
        <v>29</v>
      </c>
      <c r="I20" s="7" t="s">
        <v>39</v>
      </c>
      <c r="J20" s="7" t="s">
        <v>39</v>
      </c>
      <c r="K20" s="8" t="s">
        <v>36</v>
      </c>
      <c r="L20" s="8" t="s">
        <v>36</v>
      </c>
      <c r="M20" s="8" t="s">
        <v>36</v>
      </c>
      <c r="N20" s="8" t="s">
        <v>36</v>
      </c>
      <c r="O20" s="8" t="s">
        <v>36</v>
      </c>
      <c r="P20" s="7" t="s">
        <v>36</v>
      </c>
      <c r="Q20" s="8" t="s">
        <v>36</v>
      </c>
      <c r="R20" s="8" t="s">
        <v>36</v>
      </c>
      <c r="S20" s="8" t="s">
        <v>36</v>
      </c>
      <c r="T20" s="7" t="s">
        <v>36</v>
      </c>
      <c r="U20" s="8" t="s">
        <v>36</v>
      </c>
      <c r="V20" s="7" t="s">
        <v>16</v>
      </c>
    </row>
    <row r="21" spans="1:22" s="2" customFormat="1">
      <c r="A21" s="6" t="s">
        <v>69</v>
      </c>
      <c r="B21" s="2" t="s">
        <v>16</v>
      </c>
      <c r="C21" s="2" t="s">
        <v>36</v>
      </c>
      <c r="D21" s="2" t="s">
        <v>36</v>
      </c>
      <c r="E21" s="2" t="s">
        <v>36</v>
      </c>
      <c r="F21" s="2" t="s">
        <v>36</v>
      </c>
      <c r="G21" s="6" t="s">
        <v>134</v>
      </c>
      <c r="H21" s="2" t="s">
        <v>26</v>
      </c>
      <c r="I21" s="6" t="s">
        <v>498</v>
      </c>
      <c r="J21" s="6" t="s">
        <v>39</v>
      </c>
      <c r="K21" s="2" t="s">
        <v>16</v>
      </c>
      <c r="L21" s="2" t="s">
        <v>16</v>
      </c>
      <c r="M21" s="2" t="s">
        <v>36</v>
      </c>
      <c r="N21" s="2" t="s">
        <v>36</v>
      </c>
      <c r="O21" s="2" t="s">
        <v>36</v>
      </c>
      <c r="P21" s="6" t="s">
        <v>36</v>
      </c>
      <c r="Q21" s="2" t="s">
        <v>36</v>
      </c>
      <c r="R21" s="2" t="s">
        <v>36</v>
      </c>
      <c r="S21" s="2" t="s">
        <v>36</v>
      </c>
      <c r="T21" s="6" t="s">
        <v>36</v>
      </c>
      <c r="U21" s="2" t="s">
        <v>16</v>
      </c>
      <c r="V21" s="6" t="s">
        <v>36</v>
      </c>
    </row>
    <row r="22" spans="1:22" s="2" customFormat="1">
      <c r="A22" s="6" t="s">
        <v>70</v>
      </c>
      <c r="B22" s="2" t="s">
        <v>16</v>
      </c>
      <c r="C22" s="2" t="s">
        <v>36</v>
      </c>
      <c r="D22" s="2" t="s">
        <v>36</v>
      </c>
      <c r="E22" s="2" t="s">
        <v>36</v>
      </c>
      <c r="F22" s="2" t="s">
        <v>36</v>
      </c>
      <c r="G22" s="6" t="s">
        <v>134</v>
      </c>
      <c r="H22" s="2" t="s">
        <v>26</v>
      </c>
      <c r="I22" s="6" t="s">
        <v>39</v>
      </c>
      <c r="J22" s="6" t="s">
        <v>499</v>
      </c>
      <c r="K22" s="2" t="s">
        <v>16</v>
      </c>
      <c r="L22" s="2" t="s">
        <v>16</v>
      </c>
      <c r="M22" s="2" t="s">
        <v>36</v>
      </c>
      <c r="N22" s="2" t="s">
        <v>36</v>
      </c>
      <c r="O22" s="2" t="s">
        <v>36</v>
      </c>
      <c r="P22" s="6" t="s">
        <v>36</v>
      </c>
      <c r="Q22" s="2" t="s">
        <v>16</v>
      </c>
      <c r="R22" s="2" t="s">
        <v>36</v>
      </c>
      <c r="S22" s="2" t="s">
        <v>16</v>
      </c>
      <c r="T22" s="6" t="s">
        <v>36</v>
      </c>
      <c r="U22" s="2" t="s">
        <v>36</v>
      </c>
      <c r="V22" s="6" t="s">
        <v>36</v>
      </c>
    </row>
    <row r="23" spans="1:22" s="2" customFormat="1">
      <c r="A23" s="6" t="s">
        <v>71</v>
      </c>
      <c r="B23" s="2" t="s">
        <v>36</v>
      </c>
      <c r="C23" s="2" t="s">
        <v>36</v>
      </c>
      <c r="D23" s="2" t="s">
        <v>36</v>
      </c>
      <c r="E23" s="2" t="s">
        <v>16</v>
      </c>
      <c r="F23" s="2" t="s">
        <v>36</v>
      </c>
      <c r="G23" s="6" t="s">
        <v>134</v>
      </c>
      <c r="H23" s="2" t="s">
        <v>26</v>
      </c>
      <c r="I23" s="6" t="s">
        <v>39</v>
      </c>
      <c r="J23" s="6" t="s">
        <v>39</v>
      </c>
      <c r="K23" s="2" t="s">
        <v>16</v>
      </c>
      <c r="L23" s="2" t="s">
        <v>16</v>
      </c>
      <c r="M23" s="2" t="s">
        <v>16</v>
      </c>
      <c r="N23" s="2" t="s">
        <v>36</v>
      </c>
      <c r="O23" s="2" t="s">
        <v>36</v>
      </c>
      <c r="P23" s="6" t="s">
        <v>36</v>
      </c>
      <c r="Q23" s="2" t="s">
        <v>36</v>
      </c>
      <c r="R23" s="2" t="s">
        <v>36</v>
      </c>
      <c r="S23" s="2" t="s">
        <v>36</v>
      </c>
      <c r="T23" s="6" t="s">
        <v>36</v>
      </c>
      <c r="U23" s="2" t="s">
        <v>36</v>
      </c>
      <c r="V23" s="6" t="s">
        <v>36</v>
      </c>
    </row>
    <row r="24" spans="1:22" s="44" customFormat="1">
      <c r="A24" s="43" t="s">
        <v>72</v>
      </c>
      <c r="B24" s="44" t="s">
        <v>36</v>
      </c>
      <c r="C24" s="44" t="s">
        <v>36</v>
      </c>
      <c r="D24" s="44" t="s">
        <v>36</v>
      </c>
      <c r="E24" s="44" t="s">
        <v>16</v>
      </c>
      <c r="F24" s="44" t="s">
        <v>36</v>
      </c>
      <c r="G24" s="43" t="s">
        <v>134</v>
      </c>
      <c r="H24" s="44" t="s">
        <v>26</v>
      </c>
      <c r="I24" s="43" t="s">
        <v>39</v>
      </c>
      <c r="J24" s="43" t="s">
        <v>39</v>
      </c>
      <c r="K24" s="44" t="s">
        <v>16</v>
      </c>
      <c r="L24" s="44" t="s">
        <v>16</v>
      </c>
      <c r="M24" s="44" t="s">
        <v>16</v>
      </c>
      <c r="N24" s="44" t="s">
        <v>36</v>
      </c>
      <c r="O24" s="44" t="s">
        <v>36</v>
      </c>
      <c r="P24" s="43" t="s">
        <v>36</v>
      </c>
      <c r="Q24" s="44" t="s">
        <v>36</v>
      </c>
      <c r="R24" s="44" t="s">
        <v>36</v>
      </c>
      <c r="S24" s="44" t="s">
        <v>36</v>
      </c>
      <c r="T24" s="43" t="s">
        <v>36</v>
      </c>
      <c r="U24" s="44" t="s">
        <v>16</v>
      </c>
      <c r="V24" s="43" t="s">
        <v>36</v>
      </c>
    </row>
    <row r="25" spans="1:22" s="44" customFormat="1">
      <c r="A25" s="43" t="s">
        <v>73</v>
      </c>
      <c r="B25" s="44" t="s">
        <v>16</v>
      </c>
      <c r="C25" s="44" t="s">
        <v>36</v>
      </c>
      <c r="D25" s="44" t="s">
        <v>16</v>
      </c>
      <c r="E25" s="44" t="s">
        <v>36</v>
      </c>
      <c r="F25" s="44" t="s">
        <v>36</v>
      </c>
      <c r="G25" s="43" t="s">
        <v>134</v>
      </c>
      <c r="H25" s="44" t="s">
        <v>26</v>
      </c>
      <c r="I25" s="43" t="s">
        <v>39</v>
      </c>
      <c r="J25" s="43" t="s">
        <v>39</v>
      </c>
      <c r="K25" s="44" t="s">
        <v>16</v>
      </c>
      <c r="L25" s="44" t="s">
        <v>16</v>
      </c>
      <c r="M25" s="44" t="s">
        <v>36</v>
      </c>
      <c r="N25" s="44" t="s">
        <v>36</v>
      </c>
      <c r="O25" s="44" t="s">
        <v>36</v>
      </c>
      <c r="P25" s="43" t="s">
        <v>36</v>
      </c>
      <c r="Q25" s="44" t="s">
        <v>36</v>
      </c>
      <c r="R25" s="44" t="s">
        <v>36</v>
      </c>
      <c r="S25" s="44" t="s">
        <v>36</v>
      </c>
      <c r="T25" s="43" t="s">
        <v>36</v>
      </c>
      <c r="U25" s="44" t="s">
        <v>36</v>
      </c>
      <c r="V25" s="43" t="s">
        <v>16</v>
      </c>
    </row>
    <row r="26" spans="1:22" s="44" customFormat="1">
      <c r="A26" s="43" t="s">
        <v>74</v>
      </c>
      <c r="B26" s="44" t="s">
        <v>16</v>
      </c>
      <c r="C26" s="44" t="s">
        <v>36</v>
      </c>
      <c r="D26" s="44" t="s">
        <v>16</v>
      </c>
      <c r="E26" s="44" t="s">
        <v>36</v>
      </c>
      <c r="F26" s="44" t="s">
        <v>36</v>
      </c>
      <c r="G26" s="43" t="s">
        <v>134</v>
      </c>
      <c r="H26" s="44" t="s">
        <v>26</v>
      </c>
      <c r="I26" s="43" t="s">
        <v>39</v>
      </c>
      <c r="J26" s="43" t="s">
        <v>39</v>
      </c>
      <c r="K26" s="44" t="s">
        <v>16</v>
      </c>
      <c r="L26" s="44" t="s">
        <v>16</v>
      </c>
      <c r="M26" s="44" t="s">
        <v>36</v>
      </c>
      <c r="N26" s="44" t="s">
        <v>36</v>
      </c>
      <c r="O26" s="44" t="s">
        <v>36</v>
      </c>
      <c r="P26" s="43" t="s">
        <v>36</v>
      </c>
      <c r="Q26" s="44" t="s">
        <v>36</v>
      </c>
      <c r="R26" s="44" t="s">
        <v>36</v>
      </c>
      <c r="S26" s="44" t="s">
        <v>36</v>
      </c>
      <c r="T26" s="43" t="s">
        <v>36</v>
      </c>
      <c r="U26" s="44" t="s">
        <v>36</v>
      </c>
      <c r="V26" s="43" t="s">
        <v>16</v>
      </c>
    </row>
    <row r="27" spans="1:22" s="44" customFormat="1">
      <c r="A27" s="43" t="s">
        <v>75</v>
      </c>
      <c r="B27" s="44" t="s">
        <v>16</v>
      </c>
      <c r="C27" s="44" t="s">
        <v>36</v>
      </c>
      <c r="D27" s="44" t="s">
        <v>16</v>
      </c>
      <c r="E27" s="44" t="s">
        <v>36</v>
      </c>
      <c r="F27" s="44" t="s">
        <v>36</v>
      </c>
      <c r="G27" s="43" t="s">
        <v>134</v>
      </c>
      <c r="H27" s="44" t="s">
        <v>26</v>
      </c>
      <c r="I27" s="43" t="s">
        <v>39</v>
      </c>
      <c r="J27" s="43" t="s">
        <v>39</v>
      </c>
      <c r="K27" s="44" t="s">
        <v>16</v>
      </c>
      <c r="L27" s="44" t="s">
        <v>16</v>
      </c>
      <c r="M27" s="44" t="s">
        <v>36</v>
      </c>
      <c r="N27" s="44" t="s">
        <v>36</v>
      </c>
      <c r="O27" s="44" t="s">
        <v>36</v>
      </c>
      <c r="P27" s="43" t="s">
        <v>36</v>
      </c>
      <c r="Q27" s="44" t="s">
        <v>36</v>
      </c>
      <c r="R27" s="44" t="s">
        <v>36</v>
      </c>
      <c r="S27" s="44" t="s">
        <v>36</v>
      </c>
      <c r="T27" s="43" t="s">
        <v>36</v>
      </c>
      <c r="U27" s="44" t="s">
        <v>36</v>
      </c>
      <c r="V27" s="43" t="s">
        <v>16</v>
      </c>
    </row>
    <row r="28" spans="1:22" s="44" customFormat="1">
      <c r="A28" s="43" t="s">
        <v>76</v>
      </c>
      <c r="B28" s="44" t="s">
        <v>16</v>
      </c>
      <c r="C28" s="44" t="s">
        <v>36</v>
      </c>
      <c r="D28" s="44" t="s">
        <v>16</v>
      </c>
      <c r="E28" s="44" t="s">
        <v>36</v>
      </c>
      <c r="F28" s="44" t="s">
        <v>36</v>
      </c>
      <c r="G28" s="43" t="s">
        <v>134</v>
      </c>
      <c r="H28" s="44" t="s">
        <v>26</v>
      </c>
      <c r="I28" s="43" t="s">
        <v>39</v>
      </c>
      <c r="J28" s="43" t="s">
        <v>39</v>
      </c>
      <c r="K28" s="44" t="s">
        <v>16</v>
      </c>
      <c r="L28" s="44" t="s">
        <v>16</v>
      </c>
      <c r="M28" s="44" t="s">
        <v>36</v>
      </c>
      <c r="N28" s="44" t="s">
        <v>36</v>
      </c>
      <c r="O28" s="44" t="s">
        <v>36</v>
      </c>
      <c r="P28" s="43" t="s">
        <v>36</v>
      </c>
      <c r="Q28" s="44" t="s">
        <v>36</v>
      </c>
      <c r="R28" s="44" t="s">
        <v>36</v>
      </c>
      <c r="S28" s="44" t="s">
        <v>36</v>
      </c>
      <c r="T28" s="43" t="s">
        <v>36</v>
      </c>
      <c r="U28" s="44" t="s">
        <v>36</v>
      </c>
      <c r="V28" s="43" t="s">
        <v>16</v>
      </c>
    </row>
    <row r="29" spans="1:22" s="44" customFormat="1">
      <c r="A29" s="43" t="s">
        <v>77</v>
      </c>
      <c r="B29" s="44" t="s">
        <v>16</v>
      </c>
      <c r="C29" s="44" t="s">
        <v>36</v>
      </c>
      <c r="D29" s="44" t="s">
        <v>16</v>
      </c>
      <c r="E29" s="44" t="s">
        <v>36</v>
      </c>
      <c r="F29" s="44" t="s">
        <v>36</v>
      </c>
      <c r="G29" s="43" t="s">
        <v>134</v>
      </c>
      <c r="H29" s="44" t="s">
        <v>26</v>
      </c>
      <c r="I29" s="43" t="s">
        <v>39</v>
      </c>
      <c r="J29" s="43" t="s">
        <v>39</v>
      </c>
      <c r="K29" s="44" t="s">
        <v>16</v>
      </c>
      <c r="L29" s="44" t="s">
        <v>16</v>
      </c>
      <c r="M29" s="44" t="s">
        <v>36</v>
      </c>
      <c r="N29" s="44" t="s">
        <v>36</v>
      </c>
      <c r="O29" s="44" t="s">
        <v>36</v>
      </c>
      <c r="P29" s="43" t="s">
        <v>36</v>
      </c>
      <c r="Q29" s="44" t="s">
        <v>36</v>
      </c>
      <c r="R29" s="44" t="s">
        <v>36</v>
      </c>
      <c r="S29" s="44" t="s">
        <v>36</v>
      </c>
      <c r="T29" s="43" t="s">
        <v>36</v>
      </c>
      <c r="U29" s="44" t="s">
        <v>36</v>
      </c>
      <c r="V29" s="43" t="s">
        <v>16</v>
      </c>
    </row>
    <row r="30" spans="1:22" s="44" customFormat="1">
      <c r="A30" s="43" t="s">
        <v>78</v>
      </c>
      <c r="B30" s="44" t="s">
        <v>16</v>
      </c>
      <c r="C30" s="44" t="s">
        <v>36</v>
      </c>
      <c r="D30" s="44" t="s">
        <v>16</v>
      </c>
      <c r="E30" s="44" t="s">
        <v>36</v>
      </c>
      <c r="F30" s="44" t="s">
        <v>36</v>
      </c>
      <c r="G30" s="43" t="s">
        <v>134</v>
      </c>
      <c r="H30" s="44" t="s">
        <v>26</v>
      </c>
      <c r="I30" s="43" t="s">
        <v>39</v>
      </c>
      <c r="J30" s="43" t="s">
        <v>39</v>
      </c>
      <c r="K30" s="44" t="s">
        <v>16</v>
      </c>
      <c r="L30" s="44" t="s">
        <v>16</v>
      </c>
      <c r="M30" s="44" t="s">
        <v>36</v>
      </c>
      <c r="N30" s="44" t="s">
        <v>36</v>
      </c>
      <c r="O30" s="44" t="s">
        <v>36</v>
      </c>
      <c r="P30" s="43" t="s">
        <v>36</v>
      </c>
      <c r="Q30" s="44" t="s">
        <v>36</v>
      </c>
      <c r="R30" s="44" t="s">
        <v>36</v>
      </c>
      <c r="S30" s="44" t="s">
        <v>36</v>
      </c>
      <c r="T30" s="43" t="s">
        <v>36</v>
      </c>
      <c r="U30" s="44" t="s">
        <v>36</v>
      </c>
      <c r="V30" s="43" t="s">
        <v>16</v>
      </c>
    </row>
    <row r="31" spans="1:22" s="2" customFormat="1">
      <c r="A31" s="6" t="s">
        <v>79</v>
      </c>
      <c r="B31" s="2" t="s">
        <v>16</v>
      </c>
      <c r="C31" s="2" t="s">
        <v>36</v>
      </c>
      <c r="D31" s="2" t="s">
        <v>36</v>
      </c>
      <c r="E31" s="2" t="s">
        <v>36</v>
      </c>
      <c r="F31" s="2" t="s">
        <v>36</v>
      </c>
      <c r="G31" s="6" t="s">
        <v>134</v>
      </c>
      <c r="H31" s="2" t="s">
        <v>27</v>
      </c>
      <c r="I31" s="6" t="s">
        <v>39</v>
      </c>
      <c r="J31" s="6" t="s">
        <v>39</v>
      </c>
      <c r="K31" s="2" t="s">
        <v>36</v>
      </c>
      <c r="L31" s="2" t="s">
        <v>36</v>
      </c>
      <c r="M31" s="2" t="s">
        <v>16</v>
      </c>
      <c r="N31" s="2" t="s">
        <v>36</v>
      </c>
      <c r="O31" s="2" t="s">
        <v>36</v>
      </c>
      <c r="P31" s="6" t="s">
        <v>36</v>
      </c>
      <c r="Q31" s="2" t="s">
        <v>36</v>
      </c>
      <c r="R31" s="2" t="s">
        <v>36</v>
      </c>
      <c r="S31" s="2" t="s">
        <v>36</v>
      </c>
      <c r="T31" s="6" t="s">
        <v>36</v>
      </c>
      <c r="U31" s="2" t="s">
        <v>16</v>
      </c>
      <c r="V31" s="6" t="s">
        <v>36</v>
      </c>
    </row>
    <row r="32" spans="1:22" s="2" customFormat="1">
      <c r="A32" s="6" t="s">
        <v>80</v>
      </c>
      <c r="B32" s="2" t="s">
        <v>36</v>
      </c>
      <c r="C32" s="2" t="s">
        <v>36</v>
      </c>
      <c r="D32" s="2" t="s">
        <v>36</v>
      </c>
      <c r="E32" s="2" t="s">
        <v>16</v>
      </c>
      <c r="F32" s="2" t="s">
        <v>36</v>
      </c>
      <c r="G32" s="6" t="s">
        <v>134</v>
      </c>
      <c r="H32" s="2" t="s">
        <v>27</v>
      </c>
      <c r="I32" s="6" t="s">
        <v>39</v>
      </c>
      <c r="J32" s="6" t="s">
        <v>39</v>
      </c>
      <c r="K32" s="2" t="s">
        <v>16</v>
      </c>
      <c r="L32" s="2" t="s">
        <v>16</v>
      </c>
      <c r="M32" s="2" t="s">
        <v>16</v>
      </c>
      <c r="N32" s="2" t="s">
        <v>16</v>
      </c>
      <c r="O32" s="2" t="s">
        <v>36</v>
      </c>
      <c r="P32" s="6" t="s">
        <v>16</v>
      </c>
      <c r="Q32" s="2" t="s">
        <v>36</v>
      </c>
      <c r="R32" s="2" t="s">
        <v>36</v>
      </c>
      <c r="S32" s="2" t="s">
        <v>36</v>
      </c>
      <c r="T32" s="6" t="s">
        <v>16</v>
      </c>
      <c r="U32" s="2" t="s">
        <v>36</v>
      </c>
      <c r="V32" s="6" t="s">
        <v>36</v>
      </c>
    </row>
    <row r="33" spans="1:22" s="2" customFormat="1">
      <c r="A33" s="6" t="s">
        <v>81</v>
      </c>
      <c r="B33" s="2" t="s">
        <v>16</v>
      </c>
      <c r="C33" s="2" t="s">
        <v>36</v>
      </c>
      <c r="D33" s="2" t="s">
        <v>36</v>
      </c>
      <c r="E33" s="2" t="s">
        <v>36</v>
      </c>
      <c r="F33" s="2" t="s">
        <v>36</v>
      </c>
      <c r="G33" s="6" t="s">
        <v>134</v>
      </c>
      <c r="H33" s="2" t="s">
        <v>27</v>
      </c>
      <c r="I33" s="6" t="s">
        <v>39</v>
      </c>
      <c r="J33" s="6" t="s">
        <v>39</v>
      </c>
      <c r="K33" s="2" t="s">
        <v>36</v>
      </c>
      <c r="L33" s="2" t="s">
        <v>36</v>
      </c>
      <c r="M33" s="2" t="s">
        <v>16</v>
      </c>
      <c r="N33" s="2" t="s">
        <v>36</v>
      </c>
      <c r="O33" s="2" t="s">
        <v>36</v>
      </c>
      <c r="P33" s="6" t="s">
        <v>36</v>
      </c>
      <c r="Q33" s="2" t="s">
        <v>36</v>
      </c>
      <c r="R33" s="2" t="s">
        <v>36</v>
      </c>
      <c r="S33" s="2" t="s">
        <v>36</v>
      </c>
      <c r="T33" s="6" t="s">
        <v>16</v>
      </c>
      <c r="U33" s="2" t="s">
        <v>36</v>
      </c>
      <c r="V33" s="6" t="s">
        <v>36</v>
      </c>
    </row>
    <row r="34" spans="1:22" s="44" customFormat="1">
      <c r="A34" s="43" t="s">
        <v>82</v>
      </c>
      <c r="B34" s="44" t="s">
        <v>16</v>
      </c>
      <c r="C34" s="44" t="s">
        <v>36</v>
      </c>
      <c r="D34" s="44" t="s">
        <v>36</v>
      </c>
      <c r="E34" s="44" t="s">
        <v>36</v>
      </c>
      <c r="F34" s="44" t="s">
        <v>36</v>
      </c>
      <c r="G34" s="43" t="s">
        <v>134</v>
      </c>
      <c r="H34" s="44" t="s">
        <v>27</v>
      </c>
      <c r="I34" s="43" t="s">
        <v>39</v>
      </c>
      <c r="J34" s="43" t="s">
        <v>39</v>
      </c>
      <c r="K34" s="44" t="s">
        <v>16</v>
      </c>
      <c r="L34" s="44" t="s">
        <v>16</v>
      </c>
      <c r="M34" s="44" t="s">
        <v>36</v>
      </c>
      <c r="N34" s="44" t="s">
        <v>36</v>
      </c>
      <c r="O34" s="44" t="s">
        <v>36</v>
      </c>
      <c r="P34" s="43" t="s">
        <v>36</v>
      </c>
      <c r="Q34" s="44" t="s">
        <v>36</v>
      </c>
      <c r="R34" s="44" t="s">
        <v>36</v>
      </c>
      <c r="S34" s="44" t="s">
        <v>36</v>
      </c>
      <c r="T34" s="43" t="s">
        <v>16</v>
      </c>
      <c r="U34" s="44" t="s">
        <v>36</v>
      </c>
      <c r="V34" s="43" t="s">
        <v>36</v>
      </c>
    </row>
    <row r="35" spans="1:22" s="44" customFormat="1">
      <c r="A35" s="43" t="s">
        <v>83</v>
      </c>
      <c r="B35" s="44" t="s">
        <v>16</v>
      </c>
      <c r="C35" s="44" t="s">
        <v>36</v>
      </c>
      <c r="D35" s="44" t="s">
        <v>16</v>
      </c>
      <c r="E35" s="44" t="s">
        <v>36</v>
      </c>
      <c r="F35" s="44" t="s">
        <v>36</v>
      </c>
      <c r="G35" s="43" t="s">
        <v>134</v>
      </c>
      <c r="H35" s="44" t="s">
        <v>27</v>
      </c>
      <c r="I35" s="43" t="s">
        <v>39</v>
      </c>
      <c r="J35" s="43" t="s">
        <v>39</v>
      </c>
      <c r="K35" s="44" t="s">
        <v>16</v>
      </c>
      <c r="L35" s="44" t="s">
        <v>16</v>
      </c>
      <c r="M35" s="44" t="s">
        <v>36</v>
      </c>
      <c r="N35" s="44" t="s">
        <v>36</v>
      </c>
      <c r="O35" s="44" t="s">
        <v>36</v>
      </c>
      <c r="P35" s="43" t="s">
        <v>36</v>
      </c>
      <c r="Q35" s="44" t="s">
        <v>36</v>
      </c>
      <c r="R35" s="44" t="s">
        <v>36</v>
      </c>
      <c r="S35" s="44" t="s">
        <v>36</v>
      </c>
      <c r="T35" s="43" t="s">
        <v>36</v>
      </c>
      <c r="U35" s="44" t="s">
        <v>36</v>
      </c>
      <c r="V35" s="43" t="s">
        <v>16</v>
      </c>
    </row>
    <row r="36" spans="1:22" s="44" customFormat="1">
      <c r="A36" s="43" t="s">
        <v>84</v>
      </c>
      <c r="B36" s="44" t="s">
        <v>16</v>
      </c>
      <c r="C36" s="44" t="s">
        <v>36</v>
      </c>
      <c r="D36" s="44" t="s">
        <v>16</v>
      </c>
      <c r="E36" s="44" t="s">
        <v>36</v>
      </c>
      <c r="F36" s="44" t="s">
        <v>36</v>
      </c>
      <c r="G36" s="43" t="s">
        <v>134</v>
      </c>
      <c r="H36" s="44" t="s">
        <v>27</v>
      </c>
      <c r="I36" s="43" t="s">
        <v>39</v>
      </c>
      <c r="J36" s="43" t="s">
        <v>39</v>
      </c>
      <c r="K36" s="44" t="s">
        <v>16</v>
      </c>
      <c r="L36" s="44" t="s">
        <v>16</v>
      </c>
      <c r="M36" s="44" t="s">
        <v>36</v>
      </c>
      <c r="N36" s="44" t="s">
        <v>36</v>
      </c>
      <c r="O36" s="44" t="s">
        <v>36</v>
      </c>
      <c r="P36" s="43" t="s">
        <v>36</v>
      </c>
      <c r="Q36" s="44" t="s">
        <v>36</v>
      </c>
      <c r="R36" s="44" t="s">
        <v>36</v>
      </c>
      <c r="S36" s="44" t="s">
        <v>36</v>
      </c>
      <c r="T36" s="43" t="s">
        <v>36</v>
      </c>
      <c r="U36" s="44" t="s">
        <v>36</v>
      </c>
      <c r="V36" s="43" t="s">
        <v>16</v>
      </c>
    </row>
    <row r="37" spans="1:22" s="44" customFormat="1">
      <c r="A37" s="43" t="s">
        <v>85</v>
      </c>
      <c r="B37" s="44" t="s">
        <v>16</v>
      </c>
      <c r="C37" s="44" t="s">
        <v>36</v>
      </c>
      <c r="D37" s="44" t="s">
        <v>16</v>
      </c>
      <c r="E37" s="44" t="s">
        <v>36</v>
      </c>
      <c r="F37" s="44" t="s">
        <v>36</v>
      </c>
      <c r="G37" s="43" t="s">
        <v>134</v>
      </c>
      <c r="H37" s="44" t="s">
        <v>27</v>
      </c>
      <c r="I37" s="43" t="s">
        <v>39</v>
      </c>
      <c r="J37" s="43" t="s">
        <v>39</v>
      </c>
      <c r="K37" s="44" t="s">
        <v>16</v>
      </c>
      <c r="L37" s="44" t="s">
        <v>16</v>
      </c>
      <c r="M37" s="44" t="s">
        <v>36</v>
      </c>
      <c r="N37" s="44" t="s">
        <v>36</v>
      </c>
      <c r="O37" s="44" t="s">
        <v>36</v>
      </c>
      <c r="P37" s="43" t="s">
        <v>36</v>
      </c>
      <c r="Q37" s="44" t="s">
        <v>36</v>
      </c>
      <c r="R37" s="44" t="s">
        <v>36</v>
      </c>
      <c r="S37" s="44" t="s">
        <v>36</v>
      </c>
      <c r="T37" s="43" t="s">
        <v>36</v>
      </c>
      <c r="U37" s="44" t="s">
        <v>36</v>
      </c>
      <c r="V37" s="43" t="s">
        <v>16</v>
      </c>
    </row>
    <row r="38" spans="1:22" s="44" customFormat="1">
      <c r="A38" s="43" t="s">
        <v>86</v>
      </c>
      <c r="B38" s="44" t="s">
        <v>16</v>
      </c>
      <c r="C38" s="44" t="s">
        <v>36</v>
      </c>
      <c r="D38" s="44" t="s">
        <v>16</v>
      </c>
      <c r="E38" s="44" t="s">
        <v>36</v>
      </c>
      <c r="F38" s="44" t="s">
        <v>36</v>
      </c>
      <c r="G38" s="43" t="s">
        <v>134</v>
      </c>
      <c r="H38" s="44" t="s">
        <v>27</v>
      </c>
      <c r="I38" s="43" t="s">
        <v>39</v>
      </c>
      <c r="J38" s="43" t="s">
        <v>39</v>
      </c>
      <c r="K38" s="44" t="s">
        <v>16</v>
      </c>
      <c r="L38" s="44" t="s">
        <v>16</v>
      </c>
      <c r="M38" s="44" t="s">
        <v>36</v>
      </c>
      <c r="N38" s="44" t="s">
        <v>36</v>
      </c>
      <c r="O38" s="44" t="s">
        <v>36</v>
      </c>
      <c r="P38" s="43" t="s">
        <v>36</v>
      </c>
      <c r="Q38" s="44" t="s">
        <v>36</v>
      </c>
      <c r="R38" s="44" t="s">
        <v>36</v>
      </c>
      <c r="S38" s="44" t="s">
        <v>36</v>
      </c>
      <c r="T38" s="43" t="s">
        <v>36</v>
      </c>
      <c r="U38" s="44" t="s">
        <v>36</v>
      </c>
      <c r="V38" s="43" t="s">
        <v>16</v>
      </c>
    </row>
    <row r="39" spans="1:22" s="44" customFormat="1">
      <c r="A39" s="43" t="s">
        <v>60</v>
      </c>
      <c r="B39" s="44" t="s">
        <v>16</v>
      </c>
      <c r="C39" s="44" t="s">
        <v>36</v>
      </c>
      <c r="D39" s="44" t="s">
        <v>16</v>
      </c>
      <c r="E39" s="44" t="s">
        <v>36</v>
      </c>
      <c r="F39" s="44" t="s">
        <v>36</v>
      </c>
      <c r="G39" s="43" t="s">
        <v>134</v>
      </c>
      <c r="H39" s="44" t="s">
        <v>27</v>
      </c>
      <c r="I39" s="43" t="s">
        <v>39</v>
      </c>
      <c r="J39" s="43" t="s">
        <v>39</v>
      </c>
      <c r="K39" s="44" t="s">
        <v>16</v>
      </c>
      <c r="L39" s="44" t="s">
        <v>16</v>
      </c>
      <c r="M39" s="44" t="s">
        <v>36</v>
      </c>
      <c r="N39" s="44" t="s">
        <v>36</v>
      </c>
      <c r="O39" s="44" t="s">
        <v>36</v>
      </c>
      <c r="P39" s="43" t="s">
        <v>36</v>
      </c>
      <c r="Q39" s="44" t="s">
        <v>36</v>
      </c>
      <c r="R39" s="44" t="s">
        <v>36</v>
      </c>
      <c r="S39" s="44" t="s">
        <v>36</v>
      </c>
      <c r="T39" s="43" t="s">
        <v>36</v>
      </c>
      <c r="U39" s="44" t="s">
        <v>36</v>
      </c>
      <c r="V39" s="43" t="s">
        <v>16</v>
      </c>
    </row>
    <row r="40" spans="1:22" s="2" customFormat="1">
      <c r="A40" s="6" t="s">
        <v>87</v>
      </c>
      <c r="B40" s="2" t="s">
        <v>16</v>
      </c>
      <c r="C40" s="2" t="s">
        <v>36</v>
      </c>
      <c r="D40" s="2" t="s">
        <v>16</v>
      </c>
      <c r="E40" s="2" t="s">
        <v>36</v>
      </c>
      <c r="F40" s="2" t="s">
        <v>36</v>
      </c>
      <c r="G40" s="6" t="s">
        <v>134</v>
      </c>
      <c r="H40" s="2" t="s">
        <v>27</v>
      </c>
      <c r="I40" s="6" t="s">
        <v>39</v>
      </c>
      <c r="J40" s="6" t="s">
        <v>39</v>
      </c>
      <c r="K40" s="2" t="s">
        <v>16</v>
      </c>
      <c r="L40" s="2" t="s">
        <v>16</v>
      </c>
      <c r="M40" s="2" t="s">
        <v>16</v>
      </c>
      <c r="N40" s="2" t="s">
        <v>36</v>
      </c>
      <c r="O40" s="2" t="s">
        <v>36</v>
      </c>
      <c r="P40" s="6" t="s">
        <v>36</v>
      </c>
      <c r="Q40" s="2" t="s">
        <v>36</v>
      </c>
      <c r="R40" s="2" t="s">
        <v>36</v>
      </c>
      <c r="S40" s="2" t="s">
        <v>36</v>
      </c>
      <c r="T40" s="6" t="s">
        <v>36</v>
      </c>
      <c r="U40" s="2" t="s">
        <v>36</v>
      </c>
      <c r="V40" s="6" t="s">
        <v>16</v>
      </c>
    </row>
    <row r="41" spans="1:22" s="2" customFormat="1">
      <c r="A41" s="6" t="s">
        <v>89</v>
      </c>
      <c r="B41" s="2" t="s">
        <v>16</v>
      </c>
      <c r="C41" s="2" t="s">
        <v>36</v>
      </c>
      <c r="D41" s="2" t="s">
        <v>36</v>
      </c>
      <c r="E41" s="2" t="s">
        <v>36</v>
      </c>
      <c r="F41" s="2" t="s">
        <v>36</v>
      </c>
      <c r="G41" s="6" t="s">
        <v>134</v>
      </c>
      <c r="H41" s="2" t="s">
        <v>28</v>
      </c>
      <c r="I41" s="6" t="s">
        <v>39</v>
      </c>
      <c r="J41" s="6" t="s">
        <v>39</v>
      </c>
      <c r="K41" s="2" t="s">
        <v>36</v>
      </c>
      <c r="L41" s="2" t="s">
        <v>36</v>
      </c>
      <c r="M41" s="2" t="s">
        <v>16</v>
      </c>
      <c r="N41" s="2" t="s">
        <v>16</v>
      </c>
      <c r="O41" s="2" t="s">
        <v>16</v>
      </c>
      <c r="P41" s="6" t="s">
        <v>16</v>
      </c>
      <c r="Q41" s="2" t="s">
        <v>36</v>
      </c>
      <c r="R41" s="2" t="s">
        <v>36</v>
      </c>
      <c r="S41" s="2" t="s">
        <v>36</v>
      </c>
      <c r="T41" s="6" t="s">
        <v>36</v>
      </c>
      <c r="U41" s="2" t="s">
        <v>16</v>
      </c>
      <c r="V41" s="6" t="s">
        <v>36</v>
      </c>
    </row>
    <row r="42" spans="1:22" s="2" customFormat="1">
      <c r="A42" s="6" t="s">
        <v>94</v>
      </c>
      <c r="B42" s="2" t="s">
        <v>16</v>
      </c>
      <c r="C42" s="2" t="s">
        <v>36</v>
      </c>
      <c r="D42" s="2" t="s">
        <v>16</v>
      </c>
      <c r="E42" s="2" t="s">
        <v>36</v>
      </c>
      <c r="F42" s="2" t="s">
        <v>36</v>
      </c>
      <c r="G42" s="6" t="s">
        <v>134</v>
      </c>
      <c r="H42" s="2" t="s">
        <v>28</v>
      </c>
      <c r="I42" s="6" t="s">
        <v>39</v>
      </c>
      <c r="J42" s="6" t="s">
        <v>39</v>
      </c>
      <c r="K42" s="2" t="s">
        <v>16</v>
      </c>
      <c r="L42" s="2" t="s">
        <v>16</v>
      </c>
      <c r="M42" s="2" t="s">
        <v>16</v>
      </c>
      <c r="N42" s="2" t="s">
        <v>36</v>
      </c>
      <c r="O42" s="2" t="s">
        <v>16</v>
      </c>
      <c r="P42" s="6" t="s">
        <v>36</v>
      </c>
      <c r="Q42" s="2" t="s">
        <v>36</v>
      </c>
      <c r="R42" s="2" t="s">
        <v>36</v>
      </c>
      <c r="S42" s="2" t="s">
        <v>36</v>
      </c>
      <c r="T42" s="6" t="s">
        <v>36</v>
      </c>
      <c r="U42" s="2" t="s">
        <v>36</v>
      </c>
      <c r="V42" s="6" t="s">
        <v>36</v>
      </c>
    </row>
    <row r="43" spans="1:22" s="8" customFormat="1" ht="15.95" customHeight="1">
      <c r="A43" s="7" t="s">
        <v>91</v>
      </c>
      <c r="B43" s="8" t="s">
        <v>16</v>
      </c>
      <c r="C43" s="8" t="s">
        <v>36</v>
      </c>
      <c r="D43" s="8" t="s">
        <v>36</v>
      </c>
      <c r="E43" s="8" t="s">
        <v>36</v>
      </c>
      <c r="F43" s="8" t="s">
        <v>36</v>
      </c>
      <c r="G43" s="7" t="s">
        <v>134</v>
      </c>
      <c r="H43" s="8" t="s">
        <v>28</v>
      </c>
      <c r="I43" s="7" t="s">
        <v>39</v>
      </c>
      <c r="J43" s="7" t="s">
        <v>39</v>
      </c>
      <c r="K43" s="8" t="s">
        <v>36</v>
      </c>
      <c r="L43" s="8" t="s">
        <v>36</v>
      </c>
      <c r="M43" s="8" t="s">
        <v>36</v>
      </c>
      <c r="N43" s="8" t="s">
        <v>16</v>
      </c>
      <c r="O43" s="8" t="s">
        <v>36</v>
      </c>
      <c r="P43" s="7" t="s">
        <v>36</v>
      </c>
      <c r="Q43" s="8" t="s">
        <v>36</v>
      </c>
      <c r="R43" s="8" t="s">
        <v>16</v>
      </c>
      <c r="S43" s="8" t="s">
        <v>36</v>
      </c>
      <c r="T43" s="7" t="s">
        <v>16</v>
      </c>
      <c r="U43" s="8" t="s">
        <v>36</v>
      </c>
      <c r="V43" s="7" t="s">
        <v>36</v>
      </c>
    </row>
    <row r="44" spans="1:22" s="44" customFormat="1" ht="15.95" customHeight="1">
      <c r="A44" s="43" t="s">
        <v>92</v>
      </c>
      <c r="B44" s="44" t="s">
        <v>16</v>
      </c>
      <c r="C44" s="44" t="s">
        <v>36</v>
      </c>
      <c r="D44" s="44" t="s">
        <v>36</v>
      </c>
      <c r="E44" s="44" t="s">
        <v>36</v>
      </c>
      <c r="F44" s="44" t="s">
        <v>36</v>
      </c>
      <c r="G44" s="43" t="s">
        <v>134</v>
      </c>
      <c r="H44" s="44" t="s">
        <v>28</v>
      </c>
      <c r="I44" s="43" t="s">
        <v>39</v>
      </c>
      <c r="J44" s="43" t="s">
        <v>39</v>
      </c>
      <c r="K44" s="44" t="s">
        <v>16</v>
      </c>
      <c r="L44" s="44" t="s">
        <v>16</v>
      </c>
      <c r="M44" s="44" t="s">
        <v>36</v>
      </c>
      <c r="N44" s="44" t="s">
        <v>36</v>
      </c>
      <c r="O44" s="44" t="s">
        <v>36</v>
      </c>
      <c r="P44" s="43" t="s">
        <v>36</v>
      </c>
      <c r="Q44" s="44" t="s">
        <v>36</v>
      </c>
      <c r="R44" s="44" t="s">
        <v>36</v>
      </c>
      <c r="S44" s="44" t="s">
        <v>36</v>
      </c>
      <c r="T44" s="43" t="s">
        <v>16</v>
      </c>
      <c r="U44" s="44" t="s">
        <v>36</v>
      </c>
      <c r="V44" s="43" t="s">
        <v>36</v>
      </c>
    </row>
    <row r="45" spans="1:22" s="44" customFormat="1" ht="15.95" customHeight="1">
      <c r="A45" s="43" t="s">
        <v>93</v>
      </c>
      <c r="B45" s="44" t="s">
        <v>16</v>
      </c>
      <c r="C45" s="44" t="s">
        <v>36</v>
      </c>
      <c r="D45" s="44" t="s">
        <v>16</v>
      </c>
      <c r="E45" s="44" t="s">
        <v>36</v>
      </c>
      <c r="F45" s="44" t="s">
        <v>36</v>
      </c>
      <c r="G45" s="43" t="s">
        <v>134</v>
      </c>
      <c r="H45" s="44" t="s">
        <v>28</v>
      </c>
      <c r="I45" s="43" t="s">
        <v>39</v>
      </c>
      <c r="J45" s="43" t="s">
        <v>39</v>
      </c>
      <c r="K45" s="44" t="s">
        <v>16</v>
      </c>
      <c r="L45" s="44" t="s">
        <v>16</v>
      </c>
      <c r="M45" s="44" t="s">
        <v>36</v>
      </c>
      <c r="N45" s="44" t="s">
        <v>36</v>
      </c>
      <c r="O45" s="44" t="s">
        <v>36</v>
      </c>
      <c r="P45" s="43" t="s">
        <v>36</v>
      </c>
      <c r="Q45" s="44" t="s">
        <v>36</v>
      </c>
      <c r="R45" s="44" t="s">
        <v>36</v>
      </c>
      <c r="S45" s="44" t="s">
        <v>36</v>
      </c>
      <c r="T45" s="43" t="s">
        <v>36</v>
      </c>
      <c r="U45" s="44" t="s">
        <v>36</v>
      </c>
      <c r="V45" s="43" t="s">
        <v>16</v>
      </c>
    </row>
    <row r="46" spans="1:22" s="44" customFormat="1" ht="15.95" customHeight="1">
      <c r="A46" s="43" t="s">
        <v>90</v>
      </c>
      <c r="B46" s="44" t="s">
        <v>16</v>
      </c>
      <c r="C46" s="44" t="s">
        <v>36</v>
      </c>
      <c r="D46" s="44" t="s">
        <v>16</v>
      </c>
      <c r="E46" s="44" t="s">
        <v>36</v>
      </c>
      <c r="F46" s="44" t="s">
        <v>36</v>
      </c>
      <c r="G46" s="43" t="s">
        <v>134</v>
      </c>
      <c r="H46" s="44" t="s">
        <v>28</v>
      </c>
      <c r="I46" s="43" t="s">
        <v>39</v>
      </c>
      <c r="J46" s="43" t="s">
        <v>39</v>
      </c>
      <c r="K46" s="44" t="s">
        <v>16</v>
      </c>
      <c r="L46" s="44" t="s">
        <v>16</v>
      </c>
      <c r="M46" s="44" t="s">
        <v>16</v>
      </c>
      <c r="N46" s="44" t="s">
        <v>36</v>
      </c>
      <c r="O46" s="44" t="s">
        <v>16</v>
      </c>
      <c r="P46" s="43" t="s">
        <v>36</v>
      </c>
      <c r="Q46" s="44" t="s">
        <v>36</v>
      </c>
      <c r="R46" s="44" t="s">
        <v>36</v>
      </c>
      <c r="S46" s="44" t="s">
        <v>36</v>
      </c>
      <c r="T46" s="43" t="s">
        <v>36</v>
      </c>
      <c r="U46" s="44" t="s">
        <v>36</v>
      </c>
      <c r="V46" s="43" t="s">
        <v>16</v>
      </c>
    </row>
    <row r="47" spans="1:22" s="2" customFormat="1" ht="15.95" customHeight="1">
      <c r="A47" s="6" t="s">
        <v>95</v>
      </c>
      <c r="B47" s="2" t="s">
        <v>16</v>
      </c>
      <c r="C47" s="2" t="s">
        <v>36</v>
      </c>
      <c r="D47" s="2" t="s">
        <v>36</v>
      </c>
      <c r="E47" s="2" t="s">
        <v>36</v>
      </c>
      <c r="F47" s="2" t="s">
        <v>36</v>
      </c>
      <c r="G47" s="6" t="s">
        <v>134</v>
      </c>
      <c r="H47" s="2" t="s">
        <v>28</v>
      </c>
      <c r="I47" s="6" t="s">
        <v>39</v>
      </c>
      <c r="J47" s="6" t="s">
        <v>39</v>
      </c>
      <c r="K47" s="2" t="s">
        <v>36</v>
      </c>
      <c r="L47" s="2" t="s">
        <v>36</v>
      </c>
      <c r="M47" s="2" t="s">
        <v>16</v>
      </c>
      <c r="N47" s="2" t="s">
        <v>36</v>
      </c>
      <c r="O47" s="2" t="s">
        <v>36</v>
      </c>
      <c r="P47" s="6" t="s">
        <v>36</v>
      </c>
      <c r="Q47" s="2" t="s">
        <v>36</v>
      </c>
      <c r="R47" s="2" t="s">
        <v>36</v>
      </c>
      <c r="S47" s="2" t="s">
        <v>36</v>
      </c>
      <c r="T47" s="6" t="s">
        <v>36</v>
      </c>
      <c r="U47" s="2" t="s">
        <v>36</v>
      </c>
      <c r="V47" s="6" t="s">
        <v>16</v>
      </c>
    </row>
    <row r="48" spans="1:22" s="44" customFormat="1" ht="15.95" customHeight="1">
      <c r="A48" s="43" t="s">
        <v>60</v>
      </c>
      <c r="B48" s="44" t="s">
        <v>16</v>
      </c>
      <c r="C48" s="44" t="s">
        <v>36</v>
      </c>
      <c r="D48" s="44" t="s">
        <v>16</v>
      </c>
      <c r="E48" s="44" t="s">
        <v>36</v>
      </c>
      <c r="F48" s="44" t="s">
        <v>36</v>
      </c>
      <c r="G48" s="43" t="s">
        <v>134</v>
      </c>
      <c r="H48" s="44" t="s">
        <v>28</v>
      </c>
      <c r="I48" s="43" t="s">
        <v>39</v>
      </c>
      <c r="J48" s="43" t="s">
        <v>39</v>
      </c>
      <c r="K48" s="44" t="s">
        <v>16</v>
      </c>
      <c r="L48" s="44" t="s">
        <v>16</v>
      </c>
      <c r="M48" s="44" t="s">
        <v>36</v>
      </c>
      <c r="N48" s="44" t="s">
        <v>36</v>
      </c>
      <c r="O48" s="44" t="s">
        <v>36</v>
      </c>
      <c r="P48" s="43" t="s">
        <v>36</v>
      </c>
      <c r="Q48" s="44" t="s">
        <v>36</v>
      </c>
      <c r="R48" s="44" t="s">
        <v>36</v>
      </c>
      <c r="S48" s="44" t="s">
        <v>36</v>
      </c>
      <c r="T48" s="43" t="s">
        <v>36</v>
      </c>
      <c r="U48" s="44" t="s">
        <v>36</v>
      </c>
      <c r="V48" s="43" t="s">
        <v>16</v>
      </c>
    </row>
    <row r="49" spans="1:22" s="2" customFormat="1">
      <c r="A49" s="2" t="s">
        <v>96</v>
      </c>
      <c r="B49" s="2" t="s">
        <v>16</v>
      </c>
      <c r="C49" s="2" t="s">
        <v>36</v>
      </c>
      <c r="D49" s="2" t="s">
        <v>36</v>
      </c>
      <c r="E49" s="2" t="s">
        <v>36</v>
      </c>
      <c r="F49" s="2" t="s">
        <v>36</v>
      </c>
      <c r="G49" s="6" t="s">
        <v>134</v>
      </c>
      <c r="H49" s="2" t="s">
        <v>30</v>
      </c>
      <c r="I49" s="6" t="s">
        <v>39</v>
      </c>
      <c r="J49" s="6" t="s">
        <v>39</v>
      </c>
      <c r="K49" s="2" t="s">
        <v>16</v>
      </c>
      <c r="L49" s="2" t="s">
        <v>16</v>
      </c>
      <c r="M49" s="2" t="s">
        <v>16</v>
      </c>
      <c r="N49" s="2" t="s">
        <v>36</v>
      </c>
      <c r="O49" s="2" t="s">
        <v>36</v>
      </c>
      <c r="P49" s="6" t="s">
        <v>36</v>
      </c>
      <c r="Q49" s="2" t="s">
        <v>36</v>
      </c>
      <c r="R49" s="2" t="s">
        <v>16</v>
      </c>
      <c r="S49" s="2" t="s">
        <v>36</v>
      </c>
      <c r="T49" s="6" t="s">
        <v>16</v>
      </c>
      <c r="U49" s="2" t="s">
        <v>36</v>
      </c>
      <c r="V49" s="6" t="s">
        <v>36</v>
      </c>
    </row>
    <row r="50" spans="1:22" s="44" customFormat="1">
      <c r="A50" s="44" t="s">
        <v>97</v>
      </c>
      <c r="B50" s="44" t="s">
        <v>16</v>
      </c>
      <c r="C50" s="44" t="s">
        <v>36</v>
      </c>
      <c r="D50" s="44" t="s">
        <v>36</v>
      </c>
      <c r="E50" s="44" t="s">
        <v>36</v>
      </c>
      <c r="F50" s="44" t="s">
        <v>36</v>
      </c>
      <c r="G50" s="43" t="s">
        <v>134</v>
      </c>
      <c r="H50" s="44" t="s">
        <v>30</v>
      </c>
      <c r="I50" s="43" t="s">
        <v>39</v>
      </c>
      <c r="J50" s="43" t="s">
        <v>39</v>
      </c>
      <c r="K50" s="44" t="s">
        <v>16</v>
      </c>
      <c r="L50" s="44" t="s">
        <v>16</v>
      </c>
      <c r="M50" s="44" t="s">
        <v>36</v>
      </c>
      <c r="N50" s="44" t="s">
        <v>36</v>
      </c>
      <c r="O50" s="44" t="s">
        <v>36</v>
      </c>
      <c r="P50" s="43" t="s">
        <v>36</v>
      </c>
      <c r="Q50" s="44" t="s">
        <v>16</v>
      </c>
      <c r="R50" s="44" t="s">
        <v>36</v>
      </c>
      <c r="S50" s="44" t="s">
        <v>36</v>
      </c>
      <c r="T50" s="43" t="s">
        <v>36</v>
      </c>
      <c r="U50" s="44" t="s">
        <v>16</v>
      </c>
      <c r="V50" s="43" t="s">
        <v>36</v>
      </c>
    </row>
    <row r="51" spans="1:22" s="44" customFormat="1">
      <c r="A51" s="44" t="s">
        <v>98</v>
      </c>
      <c r="B51" s="44" t="s">
        <v>16</v>
      </c>
      <c r="C51" s="44" t="s">
        <v>36</v>
      </c>
      <c r="D51" s="44" t="s">
        <v>36</v>
      </c>
      <c r="E51" s="44" t="s">
        <v>16</v>
      </c>
      <c r="F51" s="44" t="s">
        <v>36</v>
      </c>
      <c r="G51" s="43" t="s">
        <v>134</v>
      </c>
      <c r="H51" s="44" t="s">
        <v>30</v>
      </c>
      <c r="I51" s="43" t="s">
        <v>39</v>
      </c>
      <c r="J51" s="43" t="s">
        <v>39</v>
      </c>
      <c r="K51" s="44" t="s">
        <v>16</v>
      </c>
      <c r="L51" s="44" t="s">
        <v>16</v>
      </c>
      <c r="M51" s="44" t="s">
        <v>16</v>
      </c>
      <c r="N51" s="44" t="s">
        <v>36</v>
      </c>
      <c r="O51" s="44" t="s">
        <v>36</v>
      </c>
      <c r="P51" s="43" t="s">
        <v>36</v>
      </c>
      <c r="Q51" s="44" t="s">
        <v>36</v>
      </c>
      <c r="R51" s="44" t="s">
        <v>36</v>
      </c>
      <c r="S51" s="44" t="s">
        <v>36</v>
      </c>
      <c r="T51" s="43" t="s">
        <v>36</v>
      </c>
      <c r="U51" s="44" t="s">
        <v>16</v>
      </c>
      <c r="V51" s="43" t="s">
        <v>36</v>
      </c>
    </row>
    <row r="52" spans="1:22" s="44" customFormat="1">
      <c r="A52" s="44" t="s">
        <v>99</v>
      </c>
      <c r="B52" s="44" t="s">
        <v>16</v>
      </c>
      <c r="C52" s="44" t="s">
        <v>36</v>
      </c>
      <c r="D52" s="44" t="s">
        <v>36</v>
      </c>
      <c r="E52" s="44" t="s">
        <v>36</v>
      </c>
      <c r="F52" s="44" t="s">
        <v>36</v>
      </c>
      <c r="G52" s="43" t="s">
        <v>134</v>
      </c>
      <c r="H52" s="44" t="s">
        <v>30</v>
      </c>
      <c r="I52" s="43" t="s">
        <v>39</v>
      </c>
      <c r="J52" s="43" t="s">
        <v>39</v>
      </c>
      <c r="K52" s="44" t="s">
        <v>16</v>
      </c>
      <c r="L52" s="44" t="s">
        <v>16</v>
      </c>
      <c r="M52" s="44" t="s">
        <v>36</v>
      </c>
      <c r="N52" s="44" t="s">
        <v>36</v>
      </c>
      <c r="O52" s="44" t="s">
        <v>36</v>
      </c>
      <c r="P52" s="43" t="s">
        <v>36</v>
      </c>
      <c r="Q52" s="44" t="s">
        <v>36</v>
      </c>
      <c r="R52" s="44" t="s">
        <v>36</v>
      </c>
      <c r="S52" s="44" t="s">
        <v>36</v>
      </c>
      <c r="T52" s="43" t="s">
        <v>16</v>
      </c>
      <c r="U52" s="44" t="s">
        <v>36</v>
      </c>
      <c r="V52" s="43" t="s">
        <v>36</v>
      </c>
    </row>
    <row r="53" spans="1:22" s="2" customFormat="1">
      <c r="A53" s="2" t="s">
        <v>100</v>
      </c>
      <c r="B53" s="2" t="s">
        <v>16</v>
      </c>
      <c r="C53" s="2" t="s">
        <v>36</v>
      </c>
      <c r="D53" s="2" t="s">
        <v>36</v>
      </c>
      <c r="E53" s="2" t="s">
        <v>36</v>
      </c>
      <c r="F53" s="2" t="s">
        <v>36</v>
      </c>
      <c r="G53" s="6" t="s">
        <v>134</v>
      </c>
      <c r="H53" s="2" t="s">
        <v>31</v>
      </c>
      <c r="I53" s="6" t="s">
        <v>39</v>
      </c>
      <c r="J53" s="6" t="s">
        <v>39</v>
      </c>
      <c r="K53" s="2" t="s">
        <v>36</v>
      </c>
      <c r="L53" s="2" t="s">
        <v>36</v>
      </c>
      <c r="M53" s="2" t="s">
        <v>16</v>
      </c>
      <c r="N53" s="2" t="s">
        <v>36</v>
      </c>
      <c r="O53" s="2" t="s">
        <v>36</v>
      </c>
      <c r="P53" s="6" t="s">
        <v>36</v>
      </c>
      <c r="Q53" s="2" t="s">
        <v>36</v>
      </c>
      <c r="R53" s="2" t="s">
        <v>36</v>
      </c>
      <c r="S53" s="2" t="s">
        <v>36</v>
      </c>
      <c r="T53" s="6" t="s">
        <v>16</v>
      </c>
      <c r="U53" s="2" t="s">
        <v>36</v>
      </c>
      <c r="V53" s="6" t="s">
        <v>36</v>
      </c>
    </row>
    <row r="54" spans="1:22" s="44" customFormat="1">
      <c r="A54" s="44" t="s">
        <v>101</v>
      </c>
      <c r="B54" s="44" t="s">
        <v>16</v>
      </c>
      <c r="C54" s="44" t="s">
        <v>36</v>
      </c>
      <c r="D54" s="44" t="s">
        <v>16</v>
      </c>
      <c r="E54" s="44" t="s">
        <v>36</v>
      </c>
      <c r="F54" s="44" t="s">
        <v>36</v>
      </c>
      <c r="G54" s="43" t="s">
        <v>134</v>
      </c>
      <c r="H54" s="44" t="s">
        <v>31</v>
      </c>
      <c r="I54" s="43" t="s">
        <v>39</v>
      </c>
      <c r="J54" s="43" t="s">
        <v>39</v>
      </c>
      <c r="K54" s="44" t="s">
        <v>16</v>
      </c>
      <c r="L54" s="44" t="s">
        <v>16</v>
      </c>
      <c r="M54" s="44" t="s">
        <v>36</v>
      </c>
      <c r="N54" s="44" t="s">
        <v>36</v>
      </c>
      <c r="O54" s="44" t="s">
        <v>36</v>
      </c>
      <c r="P54" s="43" t="s">
        <v>36</v>
      </c>
      <c r="Q54" s="44" t="s">
        <v>36</v>
      </c>
      <c r="R54" s="44" t="s">
        <v>36</v>
      </c>
      <c r="S54" s="44" t="s">
        <v>36</v>
      </c>
      <c r="T54" s="43" t="s">
        <v>36</v>
      </c>
      <c r="U54" s="44" t="s">
        <v>36</v>
      </c>
      <c r="V54" s="43" t="s">
        <v>16</v>
      </c>
    </row>
    <row r="55" spans="1:22" s="44" customFormat="1">
      <c r="A55" s="44" t="s">
        <v>60</v>
      </c>
      <c r="B55" s="44" t="s">
        <v>16</v>
      </c>
      <c r="C55" s="44" t="s">
        <v>36</v>
      </c>
      <c r="D55" s="44" t="s">
        <v>16</v>
      </c>
      <c r="E55" s="44" t="s">
        <v>36</v>
      </c>
      <c r="F55" s="44" t="s">
        <v>36</v>
      </c>
      <c r="G55" s="43" t="s">
        <v>134</v>
      </c>
      <c r="H55" s="44" t="s">
        <v>31</v>
      </c>
      <c r="I55" s="43" t="s">
        <v>39</v>
      </c>
      <c r="J55" s="43" t="s">
        <v>39</v>
      </c>
      <c r="K55" s="44" t="s">
        <v>16</v>
      </c>
      <c r="L55" s="44" t="s">
        <v>16</v>
      </c>
      <c r="M55" s="44" t="s">
        <v>36</v>
      </c>
      <c r="N55" s="44" t="s">
        <v>36</v>
      </c>
      <c r="O55" s="44" t="s">
        <v>36</v>
      </c>
      <c r="P55" s="43" t="s">
        <v>36</v>
      </c>
      <c r="Q55" s="44" t="s">
        <v>36</v>
      </c>
      <c r="R55" s="44" t="s">
        <v>36</v>
      </c>
      <c r="S55" s="44" t="s">
        <v>36</v>
      </c>
      <c r="T55" s="43" t="s">
        <v>36</v>
      </c>
      <c r="U55" s="44" t="s">
        <v>36</v>
      </c>
      <c r="V55" s="43" t="s">
        <v>16</v>
      </c>
    </row>
    <row r="56" spans="1:22" s="2" customFormat="1">
      <c r="A56" s="2" t="s">
        <v>102</v>
      </c>
      <c r="B56" s="2" t="s">
        <v>16</v>
      </c>
      <c r="C56" s="2" t="s">
        <v>36</v>
      </c>
      <c r="D56" s="2" t="s">
        <v>36</v>
      </c>
      <c r="E56" s="2" t="s">
        <v>36</v>
      </c>
      <c r="F56" s="2" t="s">
        <v>36</v>
      </c>
      <c r="G56" s="6" t="s">
        <v>134</v>
      </c>
      <c r="H56" s="2" t="s">
        <v>23</v>
      </c>
      <c r="I56" s="2" t="s">
        <v>14</v>
      </c>
      <c r="J56" s="2" t="s">
        <v>39</v>
      </c>
      <c r="K56" s="2" t="s">
        <v>36</v>
      </c>
      <c r="L56" s="2" t="s">
        <v>36</v>
      </c>
      <c r="M56" s="2" t="s">
        <v>16</v>
      </c>
      <c r="N56" s="2" t="s">
        <v>36</v>
      </c>
      <c r="O56" s="2" t="s">
        <v>16</v>
      </c>
      <c r="P56" s="6" t="s">
        <v>36</v>
      </c>
      <c r="Q56" s="2" t="s">
        <v>16</v>
      </c>
      <c r="R56" s="2" t="s">
        <v>16</v>
      </c>
      <c r="S56" s="2" t="s">
        <v>36</v>
      </c>
      <c r="T56" s="6" t="s">
        <v>36</v>
      </c>
      <c r="U56" s="2" t="s">
        <v>16</v>
      </c>
      <c r="V56" s="6" t="s">
        <v>36</v>
      </c>
    </row>
    <row r="57" spans="1:22" s="8" customFormat="1">
      <c r="A57" s="8" t="s">
        <v>103</v>
      </c>
      <c r="B57" s="8" t="s">
        <v>16</v>
      </c>
      <c r="C57" s="8" t="s">
        <v>36</v>
      </c>
      <c r="D57" s="8" t="s">
        <v>36</v>
      </c>
      <c r="E57" s="8" t="s">
        <v>16</v>
      </c>
      <c r="F57" s="8" t="s">
        <v>36</v>
      </c>
      <c r="G57" s="7" t="s">
        <v>134</v>
      </c>
      <c r="H57" s="8" t="s">
        <v>23</v>
      </c>
      <c r="I57" s="8" t="s">
        <v>39</v>
      </c>
      <c r="J57" s="8" t="s">
        <v>39</v>
      </c>
      <c r="K57" s="8" t="s">
        <v>36</v>
      </c>
      <c r="L57" s="8" t="s">
        <v>16</v>
      </c>
      <c r="M57" s="8" t="s">
        <v>16</v>
      </c>
      <c r="N57" s="8" t="s">
        <v>16</v>
      </c>
      <c r="O57" s="8" t="s">
        <v>16</v>
      </c>
      <c r="P57" s="7" t="s">
        <v>36</v>
      </c>
      <c r="Q57" s="8" t="s">
        <v>36</v>
      </c>
      <c r="R57" s="8" t="s">
        <v>36</v>
      </c>
      <c r="S57" s="8" t="s">
        <v>36</v>
      </c>
      <c r="T57" s="7" t="s">
        <v>36</v>
      </c>
      <c r="U57" s="8" t="s">
        <v>36</v>
      </c>
      <c r="V57" s="7" t="s">
        <v>36</v>
      </c>
    </row>
    <row r="58" spans="1:22" s="2" customFormat="1">
      <c r="A58" s="2" t="s">
        <v>104</v>
      </c>
      <c r="B58" s="2" t="s">
        <v>16</v>
      </c>
      <c r="C58" s="2" t="s">
        <v>36</v>
      </c>
      <c r="D58" s="2" t="s">
        <v>36</v>
      </c>
      <c r="E58" s="2" t="s">
        <v>36</v>
      </c>
      <c r="F58" s="2" t="s">
        <v>36</v>
      </c>
      <c r="G58" s="6" t="s">
        <v>134</v>
      </c>
      <c r="H58" s="2" t="s">
        <v>23</v>
      </c>
      <c r="I58" s="2" t="s">
        <v>39</v>
      </c>
      <c r="J58" s="2" t="s">
        <v>39</v>
      </c>
      <c r="K58" s="2" t="s">
        <v>16</v>
      </c>
      <c r="L58" s="2" t="s">
        <v>16</v>
      </c>
      <c r="M58" s="2" t="s">
        <v>16</v>
      </c>
      <c r="N58" s="2" t="s">
        <v>36</v>
      </c>
      <c r="O58" s="2" t="s">
        <v>16</v>
      </c>
      <c r="P58" s="6" t="s">
        <v>36</v>
      </c>
      <c r="Q58" s="2" t="s">
        <v>36</v>
      </c>
      <c r="R58" s="2" t="s">
        <v>36</v>
      </c>
      <c r="S58" s="2" t="s">
        <v>36</v>
      </c>
      <c r="T58" s="6" t="s">
        <v>16</v>
      </c>
      <c r="U58" s="2" t="s">
        <v>36</v>
      </c>
      <c r="V58" s="6" t="s">
        <v>36</v>
      </c>
    </row>
    <row r="59" spans="1:22" s="44" customFormat="1">
      <c r="A59" s="44" t="s">
        <v>105</v>
      </c>
      <c r="B59" s="44" t="s">
        <v>16</v>
      </c>
      <c r="C59" s="44" t="s">
        <v>36</v>
      </c>
      <c r="D59" s="44" t="s">
        <v>16</v>
      </c>
      <c r="E59" s="44" t="s">
        <v>36</v>
      </c>
      <c r="F59" s="44" t="s">
        <v>36</v>
      </c>
      <c r="G59" s="43" t="s">
        <v>134</v>
      </c>
      <c r="H59" s="44" t="s">
        <v>23</v>
      </c>
      <c r="I59" s="44" t="s">
        <v>39</v>
      </c>
      <c r="J59" s="44" t="s">
        <v>39</v>
      </c>
      <c r="K59" s="44" t="s">
        <v>16</v>
      </c>
      <c r="L59" s="44" t="s">
        <v>16</v>
      </c>
      <c r="M59" s="44" t="s">
        <v>16</v>
      </c>
      <c r="N59" s="44" t="s">
        <v>36</v>
      </c>
      <c r="O59" s="44" t="s">
        <v>16</v>
      </c>
      <c r="P59" s="43" t="s">
        <v>36</v>
      </c>
      <c r="Q59" s="44" t="s">
        <v>36</v>
      </c>
      <c r="R59" s="44" t="s">
        <v>36</v>
      </c>
      <c r="S59" s="44" t="s">
        <v>36</v>
      </c>
      <c r="T59" s="43" t="s">
        <v>36</v>
      </c>
      <c r="U59" s="44" t="s">
        <v>36</v>
      </c>
      <c r="V59" s="43" t="s">
        <v>16</v>
      </c>
    </row>
    <row r="60" spans="1:22" s="44" customFormat="1">
      <c r="A60" s="44" t="s">
        <v>106</v>
      </c>
      <c r="B60" s="44" t="s">
        <v>16</v>
      </c>
      <c r="C60" s="44" t="s">
        <v>36</v>
      </c>
      <c r="D60" s="44" t="s">
        <v>16</v>
      </c>
      <c r="E60" s="44" t="s">
        <v>36</v>
      </c>
      <c r="F60" s="44" t="s">
        <v>36</v>
      </c>
      <c r="G60" s="43" t="s">
        <v>134</v>
      </c>
      <c r="H60" s="44" t="s">
        <v>23</v>
      </c>
      <c r="I60" s="44" t="s">
        <v>39</v>
      </c>
      <c r="J60" s="44" t="s">
        <v>39</v>
      </c>
      <c r="K60" s="44" t="s">
        <v>16</v>
      </c>
      <c r="L60" s="44" t="s">
        <v>16</v>
      </c>
      <c r="M60" s="44" t="s">
        <v>16</v>
      </c>
      <c r="N60" s="44" t="s">
        <v>36</v>
      </c>
      <c r="O60" s="44" t="s">
        <v>16</v>
      </c>
      <c r="P60" s="43" t="s">
        <v>36</v>
      </c>
      <c r="Q60" s="44" t="s">
        <v>36</v>
      </c>
      <c r="R60" s="44" t="s">
        <v>36</v>
      </c>
      <c r="S60" s="44" t="s">
        <v>36</v>
      </c>
      <c r="T60" s="43" t="s">
        <v>36</v>
      </c>
      <c r="U60" s="44" t="s">
        <v>36</v>
      </c>
      <c r="V60" s="43" t="s">
        <v>16</v>
      </c>
    </row>
    <row r="61" spans="1:22" s="44" customFormat="1">
      <c r="A61" s="44" t="s">
        <v>107</v>
      </c>
      <c r="B61" s="44" t="s">
        <v>16</v>
      </c>
      <c r="C61" s="44" t="s">
        <v>36</v>
      </c>
      <c r="D61" s="44" t="s">
        <v>16</v>
      </c>
      <c r="E61" s="44" t="s">
        <v>36</v>
      </c>
      <c r="F61" s="44" t="s">
        <v>36</v>
      </c>
      <c r="G61" s="43" t="s">
        <v>134</v>
      </c>
      <c r="H61" s="44" t="s">
        <v>23</v>
      </c>
      <c r="I61" s="44" t="s">
        <v>39</v>
      </c>
      <c r="J61" s="44" t="s">
        <v>39</v>
      </c>
      <c r="K61" s="44" t="s">
        <v>16</v>
      </c>
      <c r="L61" s="44" t="s">
        <v>16</v>
      </c>
      <c r="M61" s="44" t="s">
        <v>16</v>
      </c>
      <c r="N61" s="44" t="s">
        <v>36</v>
      </c>
      <c r="O61" s="44" t="s">
        <v>16</v>
      </c>
      <c r="P61" s="43" t="s">
        <v>36</v>
      </c>
      <c r="Q61" s="44" t="s">
        <v>36</v>
      </c>
      <c r="R61" s="44" t="s">
        <v>36</v>
      </c>
      <c r="S61" s="44" t="s">
        <v>36</v>
      </c>
      <c r="T61" s="43" t="s">
        <v>36</v>
      </c>
      <c r="U61" s="44" t="s">
        <v>36</v>
      </c>
      <c r="V61" s="43" t="s">
        <v>16</v>
      </c>
    </row>
    <row r="62" spans="1:22" s="44" customFormat="1">
      <c r="A62" s="44" t="s">
        <v>108</v>
      </c>
      <c r="B62" s="44" t="s">
        <v>16</v>
      </c>
      <c r="C62" s="44" t="s">
        <v>36</v>
      </c>
      <c r="D62" s="44" t="s">
        <v>16</v>
      </c>
      <c r="E62" s="44" t="s">
        <v>36</v>
      </c>
      <c r="F62" s="44" t="s">
        <v>36</v>
      </c>
      <c r="G62" s="43" t="s">
        <v>134</v>
      </c>
      <c r="H62" s="44" t="s">
        <v>23</v>
      </c>
      <c r="I62" s="44" t="s">
        <v>39</v>
      </c>
      <c r="J62" s="44" t="s">
        <v>39</v>
      </c>
      <c r="K62" s="44" t="s">
        <v>16</v>
      </c>
      <c r="L62" s="44" t="s">
        <v>16</v>
      </c>
      <c r="M62" s="44" t="s">
        <v>16</v>
      </c>
      <c r="N62" s="44" t="s">
        <v>36</v>
      </c>
      <c r="O62" s="44" t="s">
        <v>16</v>
      </c>
      <c r="P62" s="43" t="s">
        <v>36</v>
      </c>
      <c r="Q62" s="44" t="s">
        <v>36</v>
      </c>
      <c r="R62" s="44" t="s">
        <v>36</v>
      </c>
      <c r="S62" s="44" t="s">
        <v>36</v>
      </c>
      <c r="T62" s="43" t="s">
        <v>36</v>
      </c>
      <c r="U62" s="44" t="s">
        <v>36</v>
      </c>
      <c r="V62" s="43" t="s">
        <v>16</v>
      </c>
    </row>
    <row r="63" spans="1:22" s="44" customFormat="1">
      <c r="A63" s="44" t="s">
        <v>109</v>
      </c>
      <c r="B63" s="44" t="s">
        <v>16</v>
      </c>
      <c r="C63" s="44" t="s">
        <v>36</v>
      </c>
      <c r="D63" s="44" t="s">
        <v>16</v>
      </c>
      <c r="E63" s="44" t="s">
        <v>36</v>
      </c>
      <c r="F63" s="44" t="s">
        <v>36</v>
      </c>
      <c r="G63" s="43" t="s">
        <v>134</v>
      </c>
      <c r="H63" s="44" t="s">
        <v>23</v>
      </c>
      <c r="I63" s="44" t="s">
        <v>39</v>
      </c>
      <c r="J63" s="44" t="s">
        <v>39</v>
      </c>
      <c r="K63" s="44" t="s">
        <v>16</v>
      </c>
      <c r="L63" s="44" t="s">
        <v>16</v>
      </c>
      <c r="M63" s="44" t="s">
        <v>16</v>
      </c>
      <c r="N63" s="44" t="s">
        <v>36</v>
      </c>
      <c r="O63" s="44" t="s">
        <v>16</v>
      </c>
      <c r="P63" s="43" t="s">
        <v>36</v>
      </c>
      <c r="Q63" s="44" t="s">
        <v>36</v>
      </c>
      <c r="R63" s="44" t="s">
        <v>36</v>
      </c>
      <c r="S63" s="44" t="s">
        <v>36</v>
      </c>
      <c r="T63" s="43" t="s">
        <v>36</v>
      </c>
      <c r="U63" s="44" t="s">
        <v>36</v>
      </c>
      <c r="V63" s="43" t="s">
        <v>16</v>
      </c>
    </row>
    <row r="64" spans="1:22" s="44" customFormat="1">
      <c r="A64" s="44" t="s">
        <v>110</v>
      </c>
      <c r="B64" s="44" t="s">
        <v>16</v>
      </c>
      <c r="C64" s="44" t="s">
        <v>36</v>
      </c>
      <c r="D64" s="44" t="s">
        <v>16</v>
      </c>
      <c r="E64" s="44" t="s">
        <v>36</v>
      </c>
      <c r="F64" s="44" t="s">
        <v>36</v>
      </c>
      <c r="G64" s="43" t="s">
        <v>134</v>
      </c>
      <c r="H64" s="44" t="s">
        <v>23</v>
      </c>
      <c r="I64" s="44" t="s">
        <v>39</v>
      </c>
      <c r="J64" s="44" t="s">
        <v>39</v>
      </c>
      <c r="K64" s="44" t="s">
        <v>16</v>
      </c>
      <c r="L64" s="44" t="s">
        <v>16</v>
      </c>
      <c r="M64" s="44" t="s">
        <v>16</v>
      </c>
      <c r="N64" s="44" t="s">
        <v>36</v>
      </c>
      <c r="O64" s="44" t="s">
        <v>16</v>
      </c>
      <c r="P64" s="43" t="s">
        <v>36</v>
      </c>
      <c r="Q64" s="44" t="s">
        <v>36</v>
      </c>
      <c r="R64" s="44" t="s">
        <v>36</v>
      </c>
      <c r="S64" s="44" t="s">
        <v>36</v>
      </c>
      <c r="T64" s="43" t="s">
        <v>36</v>
      </c>
      <c r="U64" s="44" t="s">
        <v>36</v>
      </c>
      <c r="V64" s="43" t="s">
        <v>16</v>
      </c>
    </row>
    <row r="65" spans="1:22" s="2" customFormat="1">
      <c r="A65" s="2" t="s">
        <v>111</v>
      </c>
      <c r="B65" s="2" t="s">
        <v>16</v>
      </c>
      <c r="C65" s="2" t="s">
        <v>36</v>
      </c>
      <c r="D65" s="2" t="s">
        <v>16</v>
      </c>
      <c r="E65" s="2" t="s">
        <v>36</v>
      </c>
      <c r="F65" s="2" t="s">
        <v>36</v>
      </c>
      <c r="G65" s="6" t="s">
        <v>134</v>
      </c>
      <c r="H65" s="2" t="s">
        <v>23</v>
      </c>
      <c r="I65" s="2" t="s">
        <v>39</v>
      </c>
      <c r="J65" s="2" t="s">
        <v>39</v>
      </c>
      <c r="K65" s="2" t="s">
        <v>16</v>
      </c>
      <c r="L65" s="2" t="s">
        <v>16</v>
      </c>
      <c r="M65" s="2" t="s">
        <v>16</v>
      </c>
      <c r="N65" s="2" t="s">
        <v>36</v>
      </c>
      <c r="O65" s="2" t="s">
        <v>16</v>
      </c>
      <c r="P65" s="6" t="s">
        <v>36</v>
      </c>
      <c r="Q65" s="2" t="s">
        <v>36</v>
      </c>
      <c r="R65" s="2" t="s">
        <v>36</v>
      </c>
      <c r="S65" s="2" t="s">
        <v>36</v>
      </c>
      <c r="T65" s="6" t="s">
        <v>36</v>
      </c>
      <c r="U65" s="2" t="s">
        <v>36</v>
      </c>
      <c r="V65" s="6" t="s">
        <v>16</v>
      </c>
    </row>
    <row r="66" spans="1:22" s="44" customFormat="1">
      <c r="A66" s="44" t="s">
        <v>60</v>
      </c>
      <c r="B66" s="44" t="s">
        <v>16</v>
      </c>
      <c r="C66" s="44" t="s">
        <v>36</v>
      </c>
      <c r="D66" s="44" t="s">
        <v>16</v>
      </c>
      <c r="E66" s="44" t="s">
        <v>36</v>
      </c>
      <c r="F66" s="44" t="s">
        <v>36</v>
      </c>
      <c r="G66" s="43" t="s">
        <v>134</v>
      </c>
      <c r="H66" s="44" t="s">
        <v>23</v>
      </c>
      <c r="I66" s="44" t="s">
        <v>39</v>
      </c>
      <c r="J66" s="44" t="s">
        <v>39</v>
      </c>
      <c r="K66" s="44" t="s">
        <v>16</v>
      </c>
      <c r="L66" s="44" t="s">
        <v>16</v>
      </c>
      <c r="M66" s="44" t="s">
        <v>16</v>
      </c>
      <c r="N66" s="44" t="s">
        <v>36</v>
      </c>
      <c r="O66" s="44" t="s">
        <v>16</v>
      </c>
      <c r="P66" s="43" t="s">
        <v>36</v>
      </c>
      <c r="Q66" s="44" t="s">
        <v>36</v>
      </c>
      <c r="R66" s="44" t="s">
        <v>36</v>
      </c>
      <c r="S66" s="44" t="s">
        <v>36</v>
      </c>
      <c r="T66" s="43" t="s">
        <v>36</v>
      </c>
      <c r="U66" s="44" t="s">
        <v>36</v>
      </c>
      <c r="V66" s="43" t="s">
        <v>16</v>
      </c>
    </row>
    <row r="67" spans="1:22" s="44" customFormat="1">
      <c r="A67" s="44" t="s">
        <v>112</v>
      </c>
      <c r="B67" s="44" t="s">
        <v>16</v>
      </c>
      <c r="C67" s="44" t="s">
        <v>36</v>
      </c>
      <c r="D67" s="44" t="s">
        <v>16</v>
      </c>
      <c r="E67" s="44" t="s">
        <v>36</v>
      </c>
      <c r="F67" s="44" t="s">
        <v>36</v>
      </c>
      <c r="G67" s="43" t="s">
        <v>134</v>
      </c>
      <c r="H67" s="44" t="s">
        <v>23</v>
      </c>
      <c r="I67" s="44" t="s">
        <v>39</v>
      </c>
      <c r="J67" s="44" t="s">
        <v>39</v>
      </c>
      <c r="K67" s="44" t="s">
        <v>16</v>
      </c>
      <c r="L67" s="44" t="s">
        <v>16</v>
      </c>
      <c r="M67" s="44" t="s">
        <v>16</v>
      </c>
      <c r="N67" s="44" t="s">
        <v>36</v>
      </c>
      <c r="O67" s="44" t="s">
        <v>16</v>
      </c>
      <c r="P67" s="43" t="s">
        <v>36</v>
      </c>
      <c r="Q67" s="44" t="s">
        <v>36</v>
      </c>
      <c r="R67" s="44" t="s">
        <v>36</v>
      </c>
      <c r="S67" s="44" t="s">
        <v>36</v>
      </c>
      <c r="T67" s="43" t="s">
        <v>36</v>
      </c>
      <c r="U67" s="44" t="s">
        <v>36</v>
      </c>
      <c r="V67" s="43" t="s">
        <v>16</v>
      </c>
    </row>
    <row r="68" spans="1:22" s="8" customFormat="1" ht="17.100000000000001" customHeight="1">
      <c r="A68" s="8" t="s">
        <v>113</v>
      </c>
      <c r="B68" s="8" t="s">
        <v>16</v>
      </c>
      <c r="C68" s="8" t="s">
        <v>36</v>
      </c>
      <c r="D68" s="8" t="s">
        <v>36</v>
      </c>
      <c r="E68" s="8" t="s">
        <v>36</v>
      </c>
      <c r="F68" s="8" t="s">
        <v>36</v>
      </c>
      <c r="G68" s="7" t="s">
        <v>134</v>
      </c>
      <c r="H68" s="8" t="s">
        <v>32</v>
      </c>
      <c r="I68" s="8" t="s">
        <v>39</v>
      </c>
      <c r="J68" s="8" t="s">
        <v>39</v>
      </c>
      <c r="K68" s="8" t="s">
        <v>36</v>
      </c>
      <c r="L68" s="8" t="s">
        <v>36</v>
      </c>
      <c r="M68" s="8" t="s">
        <v>36</v>
      </c>
      <c r="N68" s="8" t="s">
        <v>16</v>
      </c>
      <c r="O68" s="8" t="s">
        <v>16</v>
      </c>
      <c r="P68" s="7" t="s">
        <v>16</v>
      </c>
      <c r="Q68" s="8" t="s">
        <v>36</v>
      </c>
      <c r="R68" s="8" t="s">
        <v>36</v>
      </c>
      <c r="S68" s="8" t="s">
        <v>36</v>
      </c>
      <c r="T68" s="7" t="s">
        <v>16</v>
      </c>
      <c r="U68" s="8" t="s">
        <v>36</v>
      </c>
      <c r="V68" s="7" t="s">
        <v>36</v>
      </c>
    </row>
    <row r="69" spans="1:22" s="44" customFormat="1">
      <c r="A69" s="44" t="s">
        <v>114</v>
      </c>
      <c r="B69" s="44" t="s">
        <v>16</v>
      </c>
      <c r="C69" s="44" t="s">
        <v>36</v>
      </c>
      <c r="D69" s="44" t="s">
        <v>16</v>
      </c>
      <c r="E69" s="44" t="s">
        <v>36</v>
      </c>
      <c r="F69" s="44" t="s">
        <v>36</v>
      </c>
      <c r="G69" s="43" t="s">
        <v>134</v>
      </c>
      <c r="H69" s="44" t="s">
        <v>32</v>
      </c>
      <c r="I69" s="44" t="s">
        <v>39</v>
      </c>
      <c r="J69" s="44" t="s">
        <v>39</v>
      </c>
      <c r="K69" s="44" t="s">
        <v>16</v>
      </c>
      <c r="L69" s="44" t="s">
        <v>16</v>
      </c>
      <c r="M69" s="44" t="s">
        <v>36</v>
      </c>
      <c r="N69" s="44" t="s">
        <v>36</v>
      </c>
      <c r="O69" s="44" t="s">
        <v>36</v>
      </c>
      <c r="P69" s="43" t="s">
        <v>36</v>
      </c>
      <c r="Q69" s="44" t="s">
        <v>36</v>
      </c>
      <c r="R69" s="44" t="s">
        <v>36</v>
      </c>
      <c r="S69" s="44" t="s">
        <v>36</v>
      </c>
      <c r="T69" s="43" t="s">
        <v>36</v>
      </c>
      <c r="U69" s="44" t="s">
        <v>36</v>
      </c>
      <c r="V69" s="43" t="s">
        <v>16</v>
      </c>
    </row>
    <row r="70" spans="1:22" s="44" customFormat="1">
      <c r="A70" s="44" t="s">
        <v>115</v>
      </c>
      <c r="B70" s="44" t="s">
        <v>16</v>
      </c>
      <c r="C70" s="44" t="s">
        <v>36</v>
      </c>
      <c r="D70" s="44" t="s">
        <v>16</v>
      </c>
      <c r="E70" s="44" t="s">
        <v>36</v>
      </c>
      <c r="F70" s="44" t="s">
        <v>36</v>
      </c>
      <c r="G70" s="43" t="s">
        <v>134</v>
      </c>
      <c r="H70" s="44" t="s">
        <v>32</v>
      </c>
      <c r="I70" s="44" t="s">
        <v>39</v>
      </c>
      <c r="J70" s="44" t="s">
        <v>39</v>
      </c>
      <c r="K70" s="44" t="s">
        <v>16</v>
      </c>
      <c r="L70" s="44" t="s">
        <v>16</v>
      </c>
      <c r="M70" s="44" t="s">
        <v>36</v>
      </c>
      <c r="N70" s="44" t="s">
        <v>36</v>
      </c>
      <c r="O70" s="44" t="s">
        <v>36</v>
      </c>
      <c r="P70" s="43" t="s">
        <v>36</v>
      </c>
      <c r="Q70" s="44" t="s">
        <v>36</v>
      </c>
      <c r="R70" s="44" t="s">
        <v>36</v>
      </c>
      <c r="S70" s="44" t="s">
        <v>36</v>
      </c>
      <c r="T70" s="43" t="s">
        <v>36</v>
      </c>
      <c r="U70" s="44" t="s">
        <v>36</v>
      </c>
      <c r="V70" s="43" t="s">
        <v>16</v>
      </c>
    </row>
    <row r="71" spans="1:22" s="44" customFormat="1">
      <c r="A71" s="44" t="s">
        <v>116</v>
      </c>
      <c r="B71" s="44" t="s">
        <v>16</v>
      </c>
      <c r="C71" s="44" t="s">
        <v>36</v>
      </c>
      <c r="D71" s="44" t="s">
        <v>16</v>
      </c>
      <c r="E71" s="44" t="s">
        <v>36</v>
      </c>
      <c r="F71" s="44" t="s">
        <v>36</v>
      </c>
      <c r="G71" s="43" t="s">
        <v>134</v>
      </c>
      <c r="H71" s="44" t="s">
        <v>32</v>
      </c>
      <c r="I71" s="44" t="s">
        <v>39</v>
      </c>
      <c r="J71" s="44" t="s">
        <v>39</v>
      </c>
      <c r="K71" s="44" t="s">
        <v>16</v>
      </c>
      <c r="L71" s="44" t="s">
        <v>16</v>
      </c>
      <c r="M71" s="44" t="s">
        <v>36</v>
      </c>
      <c r="N71" s="44" t="s">
        <v>36</v>
      </c>
      <c r="O71" s="44" t="s">
        <v>36</v>
      </c>
      <c r="P71" s="43" t="s">
        <v>36</v>
      </c>
      <c r="Q71" s="44" t="s">
        <v>36</v>
      </c>
      <c r="R71" s="44" t="s">
        <v>36</v>
      </c>
      <c r="S71" s="44" t="s">
        <v>36</v>
      </c>
      <c r="T71" s="43" t="s">
        <v>36</v>
      </c>
      <c r="U71" s="44" t="s">
        <v>36</v>
      </c>
      <c r="V71" s="43" t="s">
        <v>16</v>
      </c>
    </row>
    <row r="72" spans="1:22" s="44" customFormat="1">
      <c r="A72" s="44" t="s">
        <v>117</v>
      </c>
      <c r="B72" s="44" t="s">
        <v>16</v>
      </c>
      <c r="C72" s="44" t="s">
        <v>36</v>
      </c>
      <c r="D72" s="44" t="s">
        <v>16</v>
      </c>
      <c r="E72" s="44" t="s">
        <v>36</v>
      </c>
      <c r="F72" s="44" t="s">
        <v>36</v>
      </c>
      <c r="G72" s="43" t="s">
        <v>134</v>
      </c>
      <c r="H72" s="44" t="s">
        <v>32</v>
      </c>
      <c r="I72" s="44" t="s">
        <v>39</v>
      </c>
      <c r="J72" s="44" t="s">
        <v>39</v>
      </c>
      <c r="K72" s="44" t="s">
        <v>16</v>
      </c>
      <c r="L72" s="44" t="s">
        <v>16</v>
      </c>
      <c r="M72" s="44" t="s">
        <v>36</v>
      </c>
      <c r="N72" s="44" t="s">
        <v>36</v>
      </c>
      <c r="O72" s="44" t="s">
        <v>36</v>
      </c>
      <c r="P72" s="43" t="s">
        <v>36</v>
      </c>
      <c r="Q72" s="44" t="s">
        <v>36</v>
      </c>
      <c r="R72" s="44" t="s">
        <v>36</v>
      </c>
      <c r="S72" s="44" t="s">
        <v>36</v>
      </c>
      <c r="T72" s="43" t="s">
        <v>36</v>
      </c>
      <c r="U72" s="44" t="s">
        <v>36</v>
      </c>
      <c r="V72" s="43" t="s">
        <v>16</v>
      </c>
    </row>
    <row r="73" spans="1:22" s="44" customFormat="1">
      <c r="A73" s="44" t="s">
        <v>118</v>
      </c>
      <c r="B73" s="44" t="s">
        <v>16</v>
      </c>
      <c r="C73" s="44" t="s">
        <v>36</v>
      </c>
      <c r="D73" s="44" t="s">
        <v>16</v>
      </c>
      <c r="E73" s="44" t="s">
        <v>36</v>
      </c>
      <c r="F73" s="44" t="s">
        <v>36</v>
      </c>
      <c r="G73" s="43" t="s">
        <v>134</v>
      </c>
      <c r="H73" s="44" t="s">
        <v>32</v>
      </c>
      <c r="I73" s="44" t="s">
        <v>39</v>
      </c>
      <c r="J73" s="44" t="s">
        <v>39</v>
      </c>
      <c r="K73" s="44" t="s">
        <v>16</v>
      </c>
      <c r="L73" s="44" t="s">
        <v>16</v>
      </c>
      <c r="M73" s="44" t="s">
        <v>36</v>
      </c>
      <c r="N73" s="44" t="s">
        <v>36</v>
      </c>
      <c r="O73" s="44" t="s">
        <v>36</v>
      </c>
      <c r="P73" s="43" t="s">
        <v>36</v>
      </c>
      <c r="Q73" s="44" t="s">
        <v>36</v>
      </c>
      <c r="R73" s="44" t="s">
        <v>36</v>
      </c>
      <c r="S73" s="44" t="s">
        <v>36</v>
      </c>
      <c r="T73" s="43" t="s">
        <v>36</v>
      </c>
      <c r="U73" s="44" t="s">
        <v>36</v>
      </c>
      <c r="V73" s="43" t="s">
        <v>16</v>
      </c>
    </row>
    <row r="74" spans="1:22" s="2" customFormat="1">
      <c r="A74" s="2" t="s">
        <v>119</v>
      </c>
      <c r="B74" s="2" t="s">
        <v>16</v>
      </c>
      <c r="C74" s="2" t="s">
        <v>36</v>
      </c>
      <c r="D74" s="2" t="s">
        <v>36</v>
      </c>
      <c r="E74" s="2" t="s">
        <v>36</v>
      </c>
      <c r="F74" s="2" t="s">
        <v>36</v>
      </c>
      <c r="G74" s="6" t="s">
        <v>134</v>
      </c>
      <c r="H74" s="2" t="s">
        <v>33</v>
      </c>
      <c r="I74" s="2" t="s">
        <v>39</v>
      </c>
      <c r="J74" s="2" t="s">
        <v>39</v>
      </c>
      <c r="K74" s="2" t="s">
        <v>36</v>
      </c>
      <c r="L74" s="2" t="s">
        <v>36</v>
      </c>
      <c r="M74" s="2" t="s">
        <v>16</v>
      </c>
      <c r="N74" s="2" t="s">
        <v>36</v>
      </c>
      <c r="O74" s="2" t="s">
        <v>16</v>
      </c>
      <c r="P74" s="6" t="s">
        <v>36</v>
      </c>
      <c r="Q74" s="2" t="s">
        <v>16</v>
      </c>
      <c r="R74" s="2" t="s">
        <v>36</v>
      </c>
      <c r="S74" s="2" t="s">
        <v>36</v>
      </c>
      <c r="T74" s="6" t="s">
        <v>16</v>
      </c>
      <c r="U74" s="2" t="s">
        <v>36</v>
      </c>
      <c r="V74" s="6" t="s">
        <v>36</v>
      </c>
    </row>
    <row r="75" spans="1:22" s="44" customFormat="1">
      <c r="A75" s="44" t="s">
        <v>120</v>
      </c>
      <c r="B75" s="44" t="s">
        <v>16</v>
      </c>
      <c r="C75" s="44" t="s">
        <v>36</v>
      </c>
      <c r="D75" s="44" t="s">
        <v>36</v>
      </c>
      <c r="E75" s="44" t="s">
        <v>36</v>
      </c>
      <c r="F75" s="44" t="s">
        <v>36</v>
      </c>
      <c r="G75" s="43" t="s">
        <v>134</v>
      </c>
      <c r="H75" s="44" t="s">
        <v>33</v>
      </c>
      <c r="I75" s="44" t="s">
        <v>39</v>
      </c>
      <c r="J75" s="44" t="s">
        <v>39</v>
      </c>
      <c r="K75" s="44" t="s">
        <v>36</v>
      </c>
      <c r="L75" s="44" t="s">
        <v>36</v>
      </c>
      <c r="M75" s="44" t="s">
        <v>36</v>
      </c>
      <c r="N75" s="44" t="s">
        <v>36</v>
      </c>
      <c r="O75" s="44" t="s">
        <v>36</v>
      </c>
      <c r="P75" s="43" t="s">
        <v>16</v>
      </c>
      <c r="Q75" s="44" t="s">
        <v>36</v>
      </c>
      <c r="R75" s="44" t="s">
        <v>36</v>
      </c>
      <c r="S75" s="44" t="s">
        <v>36</v>
      </c>
      <c r="T75" s="43" t="s">
        <v>16</v>
      </c>
      <c r="U75" s="44" t="s">
        <v>36</v>
      </c>
      <c r="V75" s="43" t="s">
        <v>36</v>
      </c>
    </row>
    <row r="76" spans="1:22" s="44" customFormat="1">
      <c r="A76" s="44" t="s">
        <v>121</v>
      </c>
      <c r="B76" s="44" t="s">
        <v>16</v>
      </c>
      <c r="C76" s="44" t="s">
        <v>36</v>
      </c>
      <c r="D76" s="44" t="s">
        <v>16</v>
      </c>
      <c r="E76" s="44" t="s">
        <v>36</v>
      </c>
      <c r="F76" s="44" t="s">
        <v>36</v>
      </c>
      <c r="G76" s="43" t="s">
        <v>134</v>
      </c>
      <c r="H76" s="44" t="s">
        <v>33</v>
      </c>
      <c r="I76" s="44" t="s">
        <v>39</v>
      </c>
      <c r="J76" s="44" t="s">
        <v>39</v>
      </c>
      <c r="K76" s="44" t="s">
        <v>16</v>
      </c>
      <c r="L76" s="44" t="s">
        <v>16</v>
      </c>
      <c r="M76" s="44" t="s">
        <v>36</v>
      </c>
      <c r="N76" s="44" t="s">
        <v>36</v>
      </c>
      <c r="O76" s="44" t="s">
        <v>36</v>
      </c>
      <c r="P76" s="43" t="s">
        <v>36</v>
      </c>
      <c r="Q76" s="44" t="s">
        <v>36</v>
      </c>
      <c r="R76" s="44" t="s">
        <v>36</v>
      </c>
      <c r="S76" s="44" t="s">
        <v>36</v>
      </c>
      <c r="T76" s="43" t="s">
        <v>36</v>
      </c>
      <c r="U76" s="44" t="s">
        <v>36</v>
      </c>
      <c r="V76" s="43" t="s">
        <v>16</v>
      </c>
    </row>
    <row r="77" spans="1:22" s="44" customFormat="1">
      <c r="A77" s="44" t="s">
        <v>122</v>
      </c>
      <c r="B77" s="44" t="s">
        <v>16</v>
      </c>
      <c r="C77" s="44" t="s">
        <v>36</v>
      </c>
      <c r="D77" s="44" t="s">
        <v>16</v>
      </c>
      <c r="E77" s="44" t="s">
        <v>36</v>
      </c>
      <c r="F77" s="44" t="s">
        <v>36</v>
      </c>
      <c r="G77" s="43" t="s">
        <v>134</v>
      </c>
      <c r="H77" s="44" t="s">
        <v>33</v>
      </c>
      <c r="I77" s="44" t="s">
        <v>39</v>
      </c>
      <c r="J77" s="44" t="s">
        <v>39</v>
      </c>
      <c r="K77" s="44" t="s">
        <v>16</v>
      </c>
      <c r="L77" s="44" t="s">
        <v>16</v>
      </c>
      <c r="M77" s="44" t="s">
        <v>36</v>
      </c>
      <c r="N77" s="44" t="s">
        <v>36</v>
      </c>
      <c r="O77" s="44" t="s">
        <v>36</v>
      </c>
      <c r="P77" s="43" t="s">
        <v>36</v>
      </c>
      <c r="Q77" s="44" t="s">
        <v>36</v>
      </c>
      <c r="R77" s="44" t="s">
        <v>36</v>
      </c>
      <c r="S77" s="44" t="s">
        <v>36</v>
      </c>
      <c r="T77" s="43" t="s">
        <v>36</v>
      </c>
      <c r="U77" s="44" t="s">
        <v>36</v>
      </c>
      <c r="V77" s="43" t="s">
        <v>16</v>
      </c>
    </row>
    <row r="78" spans="1:22" s="44" customFormat="1">
      <c r="A78" s="44" t="s">
        <v>60</v>
      </c>
      <c r="B78" s="44" t="s">
        <v>16</v>
      </c>
      <c r="C78" s="44" t="s">
        <v>36</v>
      </c>
      <c r="D78" s="44" t="s">
        <v>16</v>
      </c>
      <c r="E78" s="44" t="s">
        <v>36</v>
      </c>
      <c r="F78" s="44" t="s">
        <v>36</v>
      </c>
      <c r="G78" s="43" t="s">
        <v>134</v>
      </c>
      <c r="H78" s="44" t="s">
        <v>33</v>
      </c>
      <c r="I78" s="44" t="s">
        <v>39</v>
      </c>
      <c r="J78" s="44" t="s">
        <v>39</v>
      </c>
      <c r="K78" s="44" t="s">
        <v>36</v>
      </c>
      <c r="L78" s="44" t="s">
        <v>36</v>
      </c>
      <c r="M78" s="44" t="s">
        <v>36</v>
      </c>
      <c r="N78" s="44" t="s">
        <v>36</v>
      </c>
      <c r="O78" s="44" t="s">
        <v>36</v>
      </c>
      <c r="P78" s="43" t="s">
        <v>36</v>
      </c>
      <c r="Q78" s="44" t="s">
        <v>36</v>
      </c>
      <c r="R78" s="44" t="s">
        <v>36</v>
      </c>
      <c r="S78" s="44" t="s">
        <v>36</v>
      </c>
      <c r="T78" s="43" t="s">
        <v>36</v>
      </c>
      <c r="U78" s="44" t="s">
        <v>36</v>
      </c>
      <c r="V78" s="43" t="s">
        <v>16</v>
      </c>
    </row>
    <row r="79" spans="1:22" s="44" customFormat="1">
      <c r="A79" s="44" t="s">
        <v>123</v>
      </c>
      <c r="B79" s="44" t="s">
        <v>16</v>
      </c>
      <c r="C79" s="44" t="s">
        <v>36</v>
      </c>
      <c r="D79" s="44" t="s">
        <v>36</v>
      </c>
      <c r="E79" s="44" t="s">
        <v>16</v>
      </c>
      <c r="F79" s="44" t="s">
        <v>36</v>
      </c>
      <c r="G79" s="43" t="s">
        <v>134</v>
      </c>
      <c r="H79" s="44" t="s">
        <v>34</v>
      </c>
      <c r="I79" s="44" t="s">
        <v>39</v>
      </c>
      <c r="J79" s="44" t="s">
        <v>39</v>
      </c>
      <c r="K79" s="44" t="s">
        <v>16</v>
      </c>
      <c r="L79" s="44" t="s">
        <v>16</v>
      </c>
      <c r="M79" s="44" t="s">
        <v>16</v>
      </c>
      <c r="N79" s="44" t="s">
        <v>36</v>
      </c>
      <c r="O79" s="44" t="s">
        <v>36</v>
      </c>
      <c r="P79" s="43" t="s">
        <v>36</v>
      </c>
      <c r="Q79" s="44" t="s">
        <v>36</v>
      </c>
      <c r="R79" s="44" t="s">
        <v>36</v>
      </c>
      <c r="S79" s="44" t="s">
        <v>36</v>
      </c>
      <c r="T79" s="43" t="s">
        <v>36</v>
      </c>
      <c r="U79" s="44" t="s">
        <v>36</v>
      </c>
      <c r="V79" s="43" t="s">
        <v>36</v>
      </c>
    </row>
    <row r="80" spans="1:22" s="8" customFormat="1">
      <c r="A80" s="8" t="s">
        <v>124</v>
      </c>
      <c r="B80" s="8" t="s">
        <v>16</v>
      </c>
      <c r="C80" s="8" t="s">
        <v>36</v>
      </c>
      <c r="D80" s="8" t="s">
        <v>36</v>
      </c>
      <c r="E80" s="8" t="s">
        <v>36</v>
      </c>
      <c r="F80" s="8" t="s">
        <v>36</v>
      </c>
      <c r="G80" s="7" t="s">
        <v>134</v>
      </c>
      <c r="H80" s="8" t="s">
        <v>34</v>
      </c>
      <c r="I80" s="8" t="s">
        <v>39</v>
      </c>
      <c r="J80" s="8" t="s">
        <v>39</v>
      </c>
      <c r="K80" s="8" t="s">
        <v>36</v>
      </c>
      <c r="L80" s="8" t="s">
        <v>36</v>
      </c>
      <c r="M80" s="8" t="s">
        <v>36</v>
      </c>
      <c r="N80" s="8" t="s">
        <v>16</v>
      </c>
      <c r="O80" s="8" t="s">
        <v>36</v>
      </c>
      <c r="P80" s="7" t="s">
        <v>36</v>
      </c>
      <c r="Q80" s="8" t="s">
        <v>36</v>
      </c>
      <c r="R80" s="8" t="s">
        <v>36</v>
      </c>
      <c r="S80" s="8" t="s">
        <v>36</v>
      </c>
      <c r="T80" s="7" t="s">
        <v>16</v>
      </c>
      <c r="U80" s="8" t="s">
        <v>36</v>
      </c>
      <c r="V80" s="7" t="s">
        <v>36</v>
      </c>
    </row>
    <row r="81" spans="1:22" s="44" customFormat="1">
      <c r="A81" s="44" t="s">
        <v>60</v>
      </c>
      <c r="B81" s="44" t="s">
        <v>16</v>
      </c>
      <c r="C81" s="44" t="s">
        <v>36</v>
      </c>
      <c r="D81" s="44" t="s">
        <v>16</v>
      </c>
      <c r="E81" s="44" t="s">
        <v>36</v>
      </c>
      <c r="F81" s="44" t="s">
        <v>36</v>
      </c>
      <c r="G81" s="43" t="s">
        <v>134</v>
      </c>
      <c r="H81" s="44" t="s">
        <v>34</v>
      </c>
      <c r="I81" s="44" t="s">
        <v>39</v>
      </c>
      <c r="J81" s="44" t="s">
        <v>39</v>
      </c>
      <c r="K81" s="44" t="s">
        <v>16</v>
      </c>
      <c r="L81" s="44" t="s">
        <v>16</v>
      </c>
      <c r="M81" s="44" t="s">
        <v>36</v>
      </c>
      <c r="N81" s="44" t="s">
        <v>36</v>
      </c>
      <c r="O81" s="44" t="s">
        <v>36</v>
      </c>
      <c r="P81" s="43" t="s">
        <v>36</v>
      </c>
      <c r="Q81" s="44" t="s">
        <v>36</v>
      </c>
      <c r="R81" s="44" t="s">
        <v>36</v>
      </c>
      <c r="S81" s="44" t="s">
        <v>36</v>
      </c>
      <c r="T81" s="43" t="s">
        <v>36</v>
      </c>
      <c r="U81" s="44" t="s">
        <v>36</v>
      </c>
      <c r="V81" s="43" t="s">
        <v>16</v>
      </c>
    </row>
    <row r="83" spans="1:22">
      <c r="A83" s="68" t="s">
        <v>754</v>
      </c>
      <c r="B83">
        <f>COUNTIF(B5:B81,$A$87)</f>
        <v>63</v>
      </c>
      <c r="C83">
        <f t="shared" ref="C83:F83" si="0">COUNTIF(C5:C81,$A$87)</f>
        <v>1</v>
      </c>
      <c r="D83">
        <f t="shared" si="0"/>
        <v>47</v>
      </c>
      <c r="E83">
        <f t="shared" si="0"/>
        <v>7</v>
      </c>
      <c r="F83">
        <f t="shared" si="0"/>
        <v>0</v>
      </c>
      <c r="K83">
        <f t="shared" ref="K83:V83" si="1">COUNTIF(K5:K81,$A$87)</f>
        <v>59</v>
      </c>
      <c r="L83">
        <f t="shared" si="1"/>
        <v>59</v>
      </c>
      <c r="M83">
        <f t="shared" si="1"/>
        <v>31</v>
      </c>
      <c r="N83">
        <f t="shared" si="1"/>
        <v>8</v>
      </c>
      <c r="O83">
        <f t="shared" si="1"/>
        <v>17</v>
      </c>
      <c r="P83">
        <f t="shared" si="1"/>
        <v>5</v>
      </c>
      <c r="Q83">
        <f t="shared" si="1"/>
        <v>4</v>
      </c>
      <c r="R83">
        <f t="shared" si="1"/>
        <v>5</v>
      </c>
      <c r="S83">
        <f t="shared" si="1"/>
        <v>2</v>
      </c>
      <c r="T83">
        <f t="shared" si="1"/>
        <v>18</v>
      </c>
      <c r="U83">
        <f t="shared" si="1"/>
        <v>8</v>
      </c>
      <c r="V83">
        <f t="shared" si="1"/>
        <v>48</v>
      </c>
    </row>
    <row r="86" spans="1:22">
      <c r="A86" s="1" t="s">
        <v>666</v>
      </c>
    </row>
    <row r="87" spans="1:22">
      <c r="A87" t="s">
        <v>16</v>
      </c>
    </row>
    <row r="88" spans="1:22">
      <c r="A88" t="s">
        <v>36</v>
      </c>
    </row>
  </sheetData>
  <mergeCells count="4">
    <mergeCell ref="B3:F3"/>
    <mergeCell ref="H3:J3"/>
    <mergeCell ref="K3:P3"/>
    <mergeCell ref="Q3:V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1"/>
  <sheetViews>
    <sheetView workbookViewId="0">
      <pane xSplit="1" ySplit="3" topLeftCell="C4" activePane="bottomRight" state="frozen"/>
      <selection pane="topRight" activeCell="B1" sqref="B1"/>
      <selection pane="bottomLeft" activeCell="A3" sqref="A3"/>
      <selection pane="bottomRight" activeCell="A14" sqref="A14"/>
    </sheetView>
  </sheetViews>
  <sheetFormatPr defaultColWidth="11" defaultRowHeight="15.75"/>
  <cols>
    <col min="1" max="1" width="58.25" style="9" customWidth="1"/>
    <col min="2" max="3" width="10.625" style="9" customWidth="1"/>
    <col min="4" max="4" width="10.875" style="9"/>
    <col min="5" max="5" width="12.625" style="9" bestFit="1" customWidth="1"/>
    <col min="6" max="6" width="13.5" style="9" bestFit="1" customWidth="1"/>
    <col min="7" max="7" width="13.5" style="9" customWidth="1"/>
    <col min="8" max="8" width="10.875" style="9"/>
    <col min="9" max="15" width="10.875" style="9" customWidth="1"/>
    <col min="16" max="16" width="14.5" style="9" bestFit="1" customWidth="1"/>
    <col min="17" max="17" width="14.5" style="9" customWidth="1"/>
    <col min="18" max="21" width="10.875" style="9"/>
    <col min="22" max="22" width="11.375" style="9" bestFit="1" customWidth="1"/>
    <col min="23" max="30" width="10.875" style="9"/>
  </cols>
  <sheetData>
    <row r="1" spans="1:30" s="1" customForma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s="1" customFormat="1">
      <c r="A2" s="17"/>
      <c r="B2" s="17"/>
      <c r="C2" s="17"/>
      <c r="D2" s="17"/>
      <c r="E2" s="17"/>
      <c r="F2" s="17"/>
      <c r="G2" s="17"/>
      <c r="H2" s="17"/>
      <c r="I2" s="74" t="s">
        <v>42</v>
      </c>
      <c r="J2" s="74"/>
      <c r="K2" s="74" t="s">
        <v>43</v>
      </c>
      <c r="L2" s="74"/>
      <c r="M2" s="74"/>
      <c r="N2" s="7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s="1" customFormat="1">
      <c r="A3" s="17" t="s">
        <v>19</v>
      </c>
      <c r="B3" s="17" t="s">
        <v>46</v>
      </c>
      <c r="C3" s="17" t="s">
        <v>452</v>
      </c>
      <c r="D3" s="17" t="s">
        <v>37</v>
      </c>
      <c r="E3" s="17" t="s">
        <v>38</v>
      </c>
      <c r="F3" s="17" t="s">
        <v>20</v>
      </c>
      <c r="G3" s="17" t="s">
        <v>181</v>
      </c>
      <c r="H3" s="17" t="s">
        <v>21</v>
      </c>
      <c r="I3" s="17" t="s">
        <v>186</v>
      </c>
      <c r="J3" s="17" t="s">
        <v>551</v>
      </c>
      <c r="K3" s="17" t="s">
        <v>174</v>
      </c>
      <c r="L3" s="17" t="s">
        <v>175</v>
      </c>
      <c r="M3" s="17" t="s">
        <v>176</v>
      </c>
      <c r="N3" s="17" t="s">
        <v>177</v>
      </c>
      <c r="O3" s="17" t="s">
        <v>49</v>
      </c>
      <c r="P3" s="17" t="s">
        <v>40</v>
      </c>
      <c r="Q3" s="17" t="s">
        <v>434</v>
      </c>
      <c r="R3" s="17" t="s">
        <v>22</v>
      </c>
      <c r="S3" s="17" t="s">
        <v>429</v>
      </c>
      <c r="T3" s="17" t="s">
        <v>438</v>
      </c>
      <c r="U3" s="17" t="s">
        <v>444</v>
      </c>
      <c r="V3" s="17" t="s">
        <v>439</v>
      </c>
      <c r="W3" s="17" t="s">
        <v>440</v>
      </c>
      <c r="X3" s="17" t="s">
        <v>446</v>
      </c>
      <c r="Y3" s="17" t="s">
        <v>445</v>
      </c>
      <c r="Z3" s="17"/>
      <c r="AA3" s="17"/>
      <c r="AB3" s="17"/>
      <c r="AC3" s="17"/>
      <c r="AD3" s="17"/>
    </row>
    <row r="4" spans="1:30" s="2" customFormat="1">
      <c r="A4" s="23" t="str">
        <f>'EE Programs'!A5</f>
        <v>AlabamaSAVES Revolving Loan Program</v>
      </c>
      <c r="B4" s="23" t="s">
        <v>16</v>
      </c>
      <c r="C4" s="23" t="s">
        <v>39</v>
      </c>
      <c r="D4" s="24">
        <v>50000</v>
      </c>
      <c r="E4" s="24">
        <v>4000000</v>
      </c>
      <c r="F4" s="26">
        <v>0.01</v>
      </c>
      <c r="G4" s="26" t="s">
        <v>39</v>
      </c>
      <c r="H4" s="23">
        <v>10</v>
      </c>
      <c r="I4" s="23">
        <v>500</v>
      </c>
      <c r="J4" s="23">
        <v>1000</v>
      </c>
      <c r="K4" s="24">
        <v>2000</v>
      </c>
      <c r="L4" s="26">
        <v>0.03</v>
      </c>
      <c r="M4" s="26">
        <v>0.02</v>
      </c>
      <c r="N4" s="27">
        <v>1.7500000000000002E-2</v>
      </c>
      <c r="O4" s="24" t="s">
        <v>39</v>
      </c>
      <c r="P4" s="24">
        <v>50000000</v>
      </c>
      <c r="Q4" s="24" t="s">
        <v>36</v>
      </c>
      <c r="R4" s="23" t="s">
        <v>24</v>
      </c>
      <c r="S4" s="24" t="s">
        <v>39</v>
      </c>
      <c r="T4" s="24" t="s">
        <v>39</v>
      </c>
      <c r="U4" s="24" t="s">
        <v>39</v>
      </c>
      <c r="V4" s="24" t="s">
        <v>39</v>
      </c>
      <c r="W4" s="24" t="s">
        <v>39</v>
      </c>
      <c r="X4" s="24" t="s">
        <v>39</v>
      </c>
      <c r="Y4" s="24" t="s">
        <v>605</v>
      </c>
      <c r="Z4" s="23"/>
      <c r="AA4" s="23"/>
      <c r="AB4" s="23"/>
      <c r="AC4" s="23"/>
      <c r="AD4" s="23"/>
    </row>
    <row r="5" spans="1:30">
      <c r="A5" s="9" t="str">
        <f>'EE Programs'!A6</f>
        <v>Local Government Energy Loan Program</v>
      </c>
      <c r="B5" s="9" t="s">
        <v>16</v>
      </c>
      <c r="C5" s="18" t="s">
        <v>39</v>
      </c>
      <c r="D5" s="20">
        <v>350000</v>
      </c>
      <c r="E5" s="20">
        <v>500000</v>
      </c>
      <c r="F5" s="21">
        <v>0</v>
      </c>
      <c r="G5" s="21" t="s">
        <v>39</v>
      </c>
      <c r="H5" s="9">
        <v>10</v>
      </c>
      <c r="I5" s="9" t="s">
        <v>39</v>
      </c>
      <c r="J5" s="9" t="s">
        <v>39</v>
      </c>
      <c r="K5" s="9" t="s">
        <v>39</v>
      </c>
      <c r="L5" s="9" t="s">
        <v>39</v>
      </c>
      <c r="M5" s="9" t="s">
        <v>39</v>
      </c>
      <c r="N5" s="9" t="s">
        <v>39</v>
      </c>
      <c r="O5" s="21">
        <v>0.03</v>
      </c>
      <c r="P5" s="9" t="s">
        <v>39</v>
      </c>
      <c r="Q5" s="19" t="s">
        <v>36</v>
      </c>
      <c r="R5" s="9" t="s">
        <v>24</v>
      </c>
      <c r="S5" s="19" t="s">
        <v>39</v>
      </c>
      <c r="T5" s="19" t="s">
        <v>39</v>
      </c>
      <c r="U5" s="19" t="s">
        <v>39</v>
      </c>
      <c r="V5" s="19" t="s">
        <v>39</v>
      </c>
      <c r="W5" s="19" t="s">
        <v>39</v>
      </c>
      <c r="X5" s="19" t="s">
        <v>39</v>
      </c>
    </row>
    <row r="6" spans="1:30" s="2" customFormat="1">
      <c r="A6" s="22" t="s">
        <v>65</v>
      </c>
      <c r="B6" s="23" t="s">
        <v>16</v>
      </c>
      <c r="C6" s="23" t="s">
        <v>39</v>
      </c>
      <c r="D6" s="24">
        <v>45000</v>
      </c>
      <c r="E6" s="24">
        <v>65000</v>
      </c>
      <c r="F6" s="23" t="s">
        <v>180</v>
      </c>
      <c r="G6" s="23" t="s">
        <v>182</v>
      </c>
      <c r="H6" s="23">
        <v>10</v>
      </c>
      <c r="I6" s="23" t="s">
        <v>39</v>
      </c>
      <c r="J6" s="23" t="s">
        <v>39</v>
      </c>
      <c r="K6" s="23" t="s">
        <v>39</v>
      </c>
      <c r="L6" s="23" t="s">
        <v>39</v>
      </c>
      <c r="M6" s="23" t="s">
        <v>39</v>
      </c>
      <c r="N6" s="23" t="s">
        <v>39</v>
      </c>
      <c r="O6" s="23" t="s">
        <v>39</v>
      </c>
      <c r="P6" s="23" t="s">
        <v>39</v>
      </c>
      <c r="Q6" s="24" t="s">
        <v>36</v>
      </c>
      <c r="R6" s="23" t="s">
        <v>29</v>
      </c>
      <c r="S6" s="24" t="s">
        <v>39</v>
      </c>
      <c r="T6" s="24" t="s">
        <v>39</v>
      </c>
      <c r="U6" s="24" t="s">
        <v>39</v>
      </c>
      <c r="V6" s="24" t="s">
        <v>39</v>
      </c>
      <c r="W6" s="24" t="s">
        <v>39</v>
      </c>
      <c r="X6" s="24" t="s">
        <v>39</v>
      </c>
      <c r="Y6" s="23"/>
      <c r="Z6" s="23"/>
      <c r="AA6" s="23"/>
      <c r="AB6" s="23"/>
      <c r="AC6" s="23"/>
      <c r="AD6" s="23"/>
    </row>
    <row r="7" spans="1:30" s="44" customFormat="1">
      <c r="A7" s="53" t="s">
        <v>126</v>
      </c>
      <c r="B7" s="45" t="s">
        <v>16</v>
      </c>
      <c r="C7" s="45" t="s">
        <v>39</v>
      </c>
      <c r="D7" s="54">
        <v>1</v>
      </c>
      <c r="E7" s="54">
        <v>1</v>
      </c>
      <c r="F7" s="45" t="s">
        <v>39</v>
      </c>
      <c r="G7" s="45" t="s">
        <v>183</v>
      </c>
      <c r="H7" s="45" t="s">
        <v>39</v>
      </c>
      <c r="I7" s="45" t="s">
        <v>39</v>
      </c>
      <c r="J7" s="45" t="s">
        <v>39</v>
      </c>
      <c r="K7" s="45" t="s">
        <v>39</v>
      </c>
      <c r="L7" s="45" t="s">
        <v>39</v>
      </c>
      <c r="M7" s="45" t="s">
        <v>39</v>
      </c>
      <c r="N7" s="45" t="s">
        <v>39</v>
      </c>
      <c r="O7" s="45" t="s">
        <v>39</v>
      </c>
      <c r="P7" s="55">
        <v>11370000</v>
      </c>
      <c r="Q7" s="55" t="s">
        <v>36</v>
      </c>
      <c r="R7" s="45" t="s">
        <v>29</v>
      </c>
      <c r="S7" s="55" t="s">
        <v>39</v>
      </c>
      <c r="T7" s="55" t="s">
        <v>39</v>
      </c>
      <c r="U7" s="55" t="s">
        <v>39</v>
      </c>
      <c r="V7" s="55" t="s">
        <v>39</v>
      </c>
      <c r="W7" s="55" t="s">
        <v>39</v>
      </c>
      <c r="X7" s="55" t="s">
        <v>39</v>
      </c>
      <c r="Y7" s="45"/>
      <c r="Z7" s="45"/>
      <c r="AA7" s="45"/>
      <c r="AB7" s="45"/>
      <c r="AC7" s="45"/>
      <c r="AD7" s="45"/>
    </row>
    <row r="8" spans="1:30" s="2" customFormat="1">
      <c r="A8" s="22" t="s">
        <v>419</v>
      </c>
      <c r="B8" s="23" t="s">
        <v>36</v>
      </c>
      <c r="C8" s="23" t="s">
        <v>39</v>
      </c>
      <c r="D8" s="24">
        <v>1000</v>
      </c>
      <c r="E8" s="24">
        <v>15000</v>
      </c>
      <c r="F8" s="23" t="s">
        <v>39</v>
      </c>
      <c r="G8" s="23" t="s">
        <v>39</v>
      </c>
      <c r="H8" s="25" t="s">
        <v>421</v>
      </c>
      <c r="I8" s="23" t="s">
        <v>39</v>
      </c>
      <c r="J8" s="23" t="s">
        <v>39</v>
      </c>
      <c r="K8" s="23" t="s">
        <v>39</v>
      </c>
      <c r="L8" s="23" t="s">
        <v>39</v>
      </c>
      <c r="M8" s="23" t="s">
        <v>39</v>
      </c>
      <c r="N8" s="23" t="s">
        <v>39</v>
      </c>
      <c r="O8" s="23" t="s">
        <v>39</v>
      </c>
      <c r="P8" s="23" t="s">
        <v>39</v>
      </c>
      <c r="Q8" s="24" t="s">
        <v>16</v>
      </c>
      <c r="R8" s="23" t="s">
        <v>138</v>
      </c>
      <c r="S8" s="24" t="s">
        <v>39</v>
      </c>
      <c r="T8" s="24" t="s">
        <v>39</v>
      </c>
      <c r="U8" s="24" t="s">
        <v>39</v>
      </c>
      <c r="V8" s="24" t="s">
        <v>39</v>
      </c>
      <c r="W8" s="24" t="s">
        <v>39</v>
      </c>
      <c r="X8" s="24" t="s">
        <v>39</v>
      </c>
      <c r="Y8" s="23"/>
      <c r="Z8" s="23"/>
      <c r="AA8" s="23"/>
      <c r="AB8" s="23"/>
      <c r="AC8" s="23"/>
      <c r="AD8" s="23"/>
    </row>
    <row r="9" spans="1:30" s="2" customFormat="1">
      <c r="A9" s="22" t="s">
        <v>420</v>
      </c>
      <c r="B9" s="23" t="s">
        <v>36</v>
      </c>
      <c r="C9" s="23" t="s">
        <v>39</v>
      </c>
      <c r="D9" s="24">
        <v>1000</v>
      </c>
      <c r="E9" s="24">
        <v>15000</v>
      </c>
      <c r="F9" s="23" t="s">
        <v>39</v>
      </c>
      <c r="G9" s="23" t="s">
        <v>39</v>
      </c>
      <c r="H9" s="25" t="s">
        <v>39</v>
      </c>
      <c r="I9" s="23" t="s">
        <v>39</v>
      </c>
      <c r="J9" s="23" t="s">
        <v>39</v>
      </c>
      <c r="K9" s="23" t="s">
        <v>39</v>
      </c>
      <c r="L9" s="23" t="s">
        <v>39</v>
      </c>
      <c r="M9" s="23" t="s">
        <v>39</v>
      </c>
      <c r="N9" s="23" t="s">
        <v>39</v>
      </c>
      <c r="O9" s="23" t="s">
        <v>39</v>
      </c>
      <c r="P9" s="23" t="s">
        <v>39</v>
      </c>
      <c r="Q9" s="24" t="s">
        <v>16</v>
      </c>
      <c r="R9" s="23" t="s">
        <v>138</v>
      </c>
      <c r="S9" s="24" t="s">
        <v>39</v>
      </c>
      <c r="T9" s="24" t="s">
        <v>39</v>
      </c>
      <c r="U9" s="24" t="s">
        <v>39</v>
      </c>
      <c r="V9" s="24" t="s">
        <v>39</v>
      </c>
      <c r="W9" s="24" t="s">
        <v>39</v>
      </c>
      <c r="X9" s="24" t="s">
        <v>39</v>
      </c>
      <c r="Y9" s="23"/>
      <c r="Z9" s="23"/>
      <c r="AA9" s="23"/>
      <c r="AB9" s="23"/>
      <c r="AC9" s="23"/>
      <c r="AD9" s="23"/>
    </row>
    <row r="10" spans="1:30" s="2" customFormat="1">
      <c r="A10" s="23" t="s">
        <v>394</v>
      </c>
      <c r="B10" s="23" t="s">
        <v>36</v>
      </c>
      <c r="C10" s="23" t="s">
        <v>39</v>
      </c>
      <c r="D10" s="24" t="s">
        <v>39</v>
      </c>
      <c r="E10" s="24">
        <v>2000000</v>
      </c>
      <c r="F10" s="23" t="s">
        <v>428</v>
      </c>
      <c r="G10" s="23" t="s">
        <v>432</v>
      </c>
      <c r="H10" s="23" t="s">
        <v>61</v>
      </c>
      <c r="I10" s="23" t="s">
        <v>39</v>
      </c>
      <c r="J10" s="23" t="s">
        <v>39</v>
      </c>
      <c r="K10" s="23" t="s">
        <v>39</v>
      </c>
      <c r="L10" s="23" t="s">
        <v>39</v>
      </c>
      <c r="M10" s="23" t="s">
        <v>39</v>
      </c>
      <c r="N10" s="23" t="s">
        <v>39</v>
      </c>
      <c r="O10" s="23" t="s">
        <v>39</v>
      </c>
      <c r="P10" s="24">
        <v>20000000</v>
      </c>
      <c r="Q10" s="23" t="s">
        <v>16</v>
      </c>
      <c r="R10" s="23" t="s">
        <v>138</v>
      </c>
      <c r="S10" s="23" t="s">
        <v>426</v>
      </c>
      <c r="T10" s="24" t="s">
        <v>39</v>
      </c>
      <c r="U10" s="24" t="s">
        <v>39</v>
      </c>
      <c r="V10" s="24" t="s">
        <v>39</v>
      </c>
      <c r="W10" s="24" t="s">
        <v>39</v>
      </c>
      <c r="X10" s="24" t="s">
        <v>39</v>
      </c>
      <c r="Y10" s="23"/>
      <c r="Z10" s="23"/>
      <c r="AA10" s="23"/>
      <c r="AB10" s="23"/>
      <c r="AC10" s="23"/>
      <c r="AD10" s="23"/>
    </row>
    <row r="11" spans="1:30" s="2" customFormat="1">
      <c r="A11" s="23" t="s">
        <v>394</v>
      </c>
      <c r="B11" s="23" t="s">
        <v>36</v>
      </c>
      <c r="C11" s="23" t="s">
        <v>39</v>
      </c>
      <c r="D11" s="24" t="s">
        <v>39</v>
      </c>
      <c r="E11" s="24">
        <v>50000</v>
      </c>
      <c r="F11" s="23" t="s">
        <v>430</v>
      </c>
      <c r="G11" s="23" t="s">
        <v>431</v>
      </c>
      <c r="H11" s="25" t="s">
        <v>427</v>
      </c>
      <c r="I11" s="23" t="s">
        <v>39</v>
      </c>
      <c r="J11" s="23" t="s">
        <v>39</v>
      </c>
      <c r="K11" s="23" t="s">
        <v>39</v>
      </c>
      <c r="L11" s="23" t="s">
        <v>39</v>
      </c>
      <c r="M11" s="23" t="s">
        <v>39</v>
      </c>
      <c r="N11" s="23" t="s">
        <v>39</v>
      </c>
      <c r="O11" s="23" t="s">
        <v>39</v>
      </c>
      <c r="P11" s="24">
        <v>20000000</v>
      </c>
      <c r="Q11" s="23" t="s">
        <v>16</v>
      </c>
      <c r="R11" s="23" t="s">
        <v>138</v>
      </c>
      <c r="S11" s="23" t="s">
        <v>426</v>
      </c>
      <c r="T11" s="24" t="s">
        <v>39</v>
      </c>
      <c r="U11" s="24" t="s">
        <v>39</v>
      </c>
      <c r="V11" s="24" t="s">
        <v>39</v>
      </c>
      <c r="W11" s="24" t="s">
        <v>39</v>
      </c>
      <c r="X11" s="24" t="s">
        <v>39</v>
      </c>
      <c r="Y11" s="23"/>
      <c r="Z11" s="23"/>
      <c r="AA11" s="23"/>
      <c r="AB11" s="23"/>
      <c r="AC11" s="23"/>
      <c r="AD11" s="23"/>
    </row>
    <row r="12" spans="1:30" s="2" customFormat="1">
      <c r="A12" s="23" t="s">
        <v>403</v>
      </c>
      <c r="B12" s="23" t="s">
        <v>36</v>
      </c>
      <c r="C12" s="23" t="s">
        <v>39</v>
      </c>
      <c r="D12" s="23" t="s">
        <v>39</v>
      </c>
      <c r="E12" s="23" t="s">
        <v>39</v>
      </c>
      <c r="F12" s="23" t="s">
        <v>39</v>
      </c>
      <c r="G12" s="23" t="s">
        <v>433</v>
      </c>
      <c r="H12" s="23">
        <v>5</v>
      </c>
      <c r="I12" s="23" t="s">
        <v>39</v>
      </c>
      <c r="J12" s="23" t="s">
        <v>39</v>
      </c>
      <c r="K12" s="23" t="s">
        <v>39</v>
      </c>
      <c r="L12" s="23" t="s">
        <v>39</v>
      </c>
      <c r="M12" s="23" t="s">
        <v>39</v>
      </c>
      <c r="N12" s="23" t="s">
        <v>39</v>
      </c>
      <c r="O12" s="23" t="s">
        <v>39</v>
      </c>
      <c r="P12" s="23" t="s">
        <v>39</v>
      </c>
      <c r="Q12" s="23" t="s">
        <v>39</v>
      </c>
      <c r="R12" s="23" t="s">
        <v>138</v>
      </c>
      <c r="S12" s="23" t="s">
        <v>39</v>
      </c>
      <c r="T12" s="24" t="s">
        <v>39</v>
      </c>
      <c r="U12" s="24" t="s">
        <v>39</v>
      </c>
      <c r="V12" s="24" t="s">
        <v>39</v>
      </c>
      <c r="W12" s="24" t="s">
        <v>39</v>
      </c>
      <c r="X12" s="24" t="s">
        <v>39</v>
      </c>
      <c r="Y12" s="23"/>
      <c r="Z12" s="23"/>
      <c r="AA12" s="23"/>
      <c r="AB12" s="23"/>
      <c r="AC12" s="23"/>
      <c r="AD12" s="23"/>
    </row>
    <row r="13" spans="1:30" s="2" customFormat="1">
      <c r="A13" s="23" t="s">
        <v>404</v>
      </c>
      <c r="B13" s="23" t="s">
        <v>36</v>
      </c>
      <c r="C13" s="23" t="s">
        <v>39</v>
      </c>
      <c r="D13" s="23" t="s">
        <v>39</v>
      </c>
      <c r="E13" s="23" t="s">
        <v>39</v>
      </c>
      <c r="F13" s="23" t="s">
        <v>435</v>
      </c>
      <c r="G13" s="23" t="s">
        <v>436</v>
      </c>
      <c r="H13" s="23">
        <v>20</v>
      </c>
      <c r="I13" s="23" t="s">
        <v>39</v>
      </c>
      <c r="J13" s="23" t="s">
        <v>39</v>
      </c>
      <c r="K13" s="23" t="s">
        <v>39</v>
      </c>
      <c r="L13" s="23" t="s">
        <v>39</v>
      </c>
      <c r="M13" s="23" t="s">
        <v>39</v>
      </c>
      <c r="N13" s="23" t="s">
        <v>39</v>
      </c>
      <c r="O13" s="23" t="s">
        <v>39</v>
      </c>
      <c r="P13" s="23" t="s">
        <v>39</v>
      </c>
      <c r="Q13" s="23" t="s">
        <v>39</v>
      </c>
      <c r="R13" s="23" t="s">
        <v>138</v>
      </c>
      <c r="S13" s="23" t="s">
        <v>39</v>
      </c>
      <c r="T13" s="24" t="s">
        <v>39</v>
      </c>
      <c r="U13" s="24" t="s">
        <v>39</v>
      </c>
      <c r="V13" s="24" t="s">
        <v>39</v>
      </c>
      <c r="W13" s="24" t="s">
        <v>39</v>
      </c>
      <c r="X13" s="24" t="s">
        <v>39</v>
      </c>
      <c r="Y13" s="23"/>
      <c r="Z13" s="23"/>
      <c r="AA13" s="23"/>
      <c r="AB13" s="23"/>
      <c r="AC13" s="23"/>
      <c r="AD13" s="23"/>
    </row>
    <row r="14" spans="1:30" s="32" customFormat="1">
      <c r="A14" s="29" t="s">
        <v>320</v>
      </c>
      <c r="B14" s="29" t="s">
        <v>36</v>
      </c>
      <c r="C14" s="29" t="s">
        <v>453</v>
      </c>
      <c r="D14" s="30">
        <v>1500</v>
      </c>
      <c r="E14" s="30">
        <v>25000</v>
      </c>
      <c r="F14" s="31">
        <v>3.9899999999999998E-2</v>
      </c>
      <c r="G14" s="31" t="s">
        <v>441</v>
      </c>
      <c r="H14" s="29">
        <v>10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 t="s">
        <v>39</v>
      </c>
      <c r="O14" s="29" t="s">
        <v>39</v>
      </c>
      <c r="P14" s="30">
        <v>25000000</v>
      </c>
      <c r="Q14" s="29" t="s">
        <v>39</v>
      </c>
      <c r="R14" s="29" t="s">
        <v>132</v>
      </c>
      <c r="S14" s="29" t="s">
        <v>437</v>
      </c>
      <c r="T14" s="30">
        <v>7856.59</v>
      </c>
      <c r="U14" s="30">
        <v>208</v>
      </c>
      <c r="V14" s="30">
        <v>1634170</v>
      </c>
      <c r="W14" s="30">
        <v>5000000</v>
      </c>
      <c r="X14" s="30" t="s">
        <v>39</v>
      </c>
      <c r="Y14" s="29" t="s">
        <v>448</v>
      </c>
      <c r="Z14" s="29"/>
      <c r="AA14" s="29"/>
      <c r="AB14" s="29"/>
      <c r="AC14" s="29"/>
      <c r="AD14" s="29"/>
    </row>
    <row r="15" spans="1:30" s="32" customFormat="1">
      <c r="A15" s="29" t="s">
        <v>321</v>
      </c>
      <c r="B15" s="29" t="s">
        <v>36</v>
      </c>
      <c r="C15" s="29" t="s">
        <v>453</v>
      </c>
      <c r="D15" s="30">
        <v>1500</v>
      </c>
      <c r="E15" s="30">
        <v>25000</v>
      </c>
      <c r="F15" s="31">
        <v>0.04</v>
      </c>
      <c r="G15" s="31" t="s">
        <v>441</v>
      </c>
      <c r="H15" s="29">
        <v>10</v>
      </c>
      <c r="I15" s="29" t="s">
        <v>39</v>
      </c>
      <c r="J15" s="29" t="s">
        <v>39</v>
      </c>
      <c r="K15" s="29" t="s">
        <v>39</v>
      </c>
      <c r="L15" s="29" t="s">
        <v>39</v>
      </c>
      <c r="M15" s="29" t="s">
        <v>39</v>
      </c>
      <c r="N15" s="29" t="s">
        <v>39</v>
      </c>
      <c r="O15" s="29" t="s">
        <v>39</v>
      </c>
      <c r="P15" s="30">
        <v>25000000</v>
      </c>
      <c r="Q15" s="29" t="s">
        <v>39</v>
      </c>
      <c r="R15" s="29" t="s">
        <v>132</v>
      </c>
      <c r="S15" s="29" t="s">
        <v>437</v>
      </c>
      <c r="T15" s="30">
        <v>7856.59</v>
      </c>
      <c r="U15" s="30">
        <v>208</v>
      </c>
      <c r="V15" s="30">
        <v>1634170</v>
      </c>
      <c r="W15" s="30">
        <v>5000000</v>
      </c>
      <c r="X15" s="30" t="s">
        <v>39</v>
      </c>
      <c r="Y15" s="29" t="s">
        <v>448</v>
      </c>
      <c r="Z15" s="29"/>
      <c r="AA15" s="29"/>
      <c r="AB15" s="29"/>
      <c r="AC15" s="29"/>
      <c r="AD15" s="29"/>
    </row>
    <row r="16" spans="1:30" s="32" customFormat="1">
      <c r="A16" s="29" t="s">
        <v>336</v>
      </c>
      <c r="B16" s="29" t="s">
        <v>36</v>
      </c>
      <c r="C16" s="29" t="s">
        <v>39</v>
      </c>
      <c r="D16" s="29">
        <v>500</v>
      </c>
      <c r="E16" s="30">
        <v>25000</v>
      </c>
      <c r="F16" s="33">
        <v>2.75E-2</v>
      </c>
      <c r="G16" s="29" t="s">
        <v>449</v>
      </c>
      <c r="H16" s="29" t="s">
        <v>442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 t="s">
        <v>39</v>
      </c>
      <c r="O16" s="29" t="s">
        <v>39</v>
      </c>
      <c r="P16" s="30">
        <v>35000000</v>
      </c>
      <c r="Q16" s="29" t="s">
        <v>39</v>
      </c>
      <c r="R16" s="29" t="s">
        <v>171</v>
      </c>
      <c r="S16" s="29" t="s">
        <v>443</v>
      </c>
      <c r="T16" s="29">
        <v>9346.59</v>
      </c>
      <c r="U16" s="29">
        <v>73</v>
      </c>
      <c r="V16" s="30">
        <v>682301</v>
      </c>
      <c r="W16" s="30">
        <v>8000000</v>
      </c>
      <c r="X16" s="30" t="s">
        <v>447</v>
      </c>
      <c r="Y16" s="29" t="s">
        <v>448</v>
      </c>
      <c r="Z16" s="29"/>
      <c r="AA16" s="29"/>
      <c r="AB16" s="29"/>
      <c r="AC16" s="29"/>
      <c r="AD16" s="29"/>
    </row>
    <row r="17" spans="1:30" s="32" customFormat="1" ht="15.95" customHeight="1">
      <c r="A17" s="29" t="s">
        <v>379</v>
      </c>
      <c r="B17" s="29" t="s">
        <v>36</v>
      </c>
      <c r="C17" s="29" t="s">
        <v>453</v>
      </c>
      <c r="D17" s="30">
        <v>1000</v>
      </c>
      <c r="E17" s="30">
        <v>25000</v>
      </c>
      <c r="F17" s="33">
        <v>5.2499999999999998E-2</v>
      </c>
      <c r="G17" s="29" t="s">
        <v>450</v>
      </c>
      <c r="H17" s="29">
        <v>15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 t="s">
        <v>39</v>
      </c>
      <c r="O17" s="29" t="s">
        <v>39</v>
      </c>
      <c r="P17" s="30">
        <v>35000000</v>
      </c>
      <c r="Q17" s="29" t="s">
        <v>39</v>
      </c>
      <c r="R17" s="29" t="s">
        <v>139</v>
      </c>
      <c r="S17" s="29" t="s">
        <v>451</v>
      </c>
      <c r="T17" s="34">
        <v>12492.71</v>
      </c>
      <c r="U17" s="29">
        <v>2420</v>
      </c>
      <c r="V17" s="30">
        <v>30232358</v>
      </c>
      <c r="W17" s="29" t="s">
        <v>454</v>
      </c>
      <c r="X17" s="30" t="s">
        <v>447</v>
      </c>
      <c r="Y17" s="29" t="s">
        <v>455</v>
      </c>
      <c r="Z17" s="29"/>
      <c r="AA17" s="29"/>
      <c r="AB17" s="29"/>
      <c r="AC17" s="29"/>
      <c r="AD17" s="29"/>
    </row>
    <row r="18" spans="1:30" s="32" customFormat="1">
      <c r="A18" s="29" t="s">
        <v>394</v>
      </c>
      <c r="B18" s="29" t="s">
        <v>36</v>
      </c>
      <c r="C18" s="29" t="s">
        <v>39</v>
      </c>
      <c r="D18" s="30">
        <v>1000</v>
      </c>
      <c r="E18" s="30">
        <v>50000</v>
      </c>
      <c r="F18" s="33" t="s">
        <v>456</v>
      </c>
      <c r="G18" s="29" t="s">
        <v>457</v>
      </c>
      <c r="H18" s="29">
        <v>20</v>
      </c>
      <c r="I18" s="29" t="s">
        <v>39</v>
      </c>
      <c r="J18" s="29" t="s">
        <v>39</v>
      </c>
      <c r="K18" s="29" t="s">
        <v>39</v>
      </c>
      <c r="L18" s="29" t="s">
        <v>39</v>
      </c>
      <c r="M18" s="29" t="s">
        <v>39</v>
      </c>
      <c r="N18" s="29" t="s">
        <v>39</v>
      </c>
      <c r="O18" s="29" t="s">
        <v>39</v>
      </c>
      <c r="P18" s="29" t="s">
        <v>39</v>
      </c>
      <c r="Q18" s="29" t="s">
        <v>39</v>
      </c>
      <c r="R18" s="29" t="s">
        <v>138</v>
      </c>
      <c r="S18" s="29" t="s">
        <v>458</v>
      </c>
      <c r="T18" s="34">
        <v>14327.59</v>
      </c>
      <c r="U18" s="30">
        <v>243</v>
      </c>
      <c r="V18" s="30">
        <v>3481605</v>
      </c>
      <c r="W18" s="30">
        <v>3000000</v>
      </c>
      <c r="X18" s="30" t="s">
        <v>39</v>
      </c>
      <c r="Y18" s="29" t="s">
        <v>459</v>
      </c>
      <c r="Z18" s="29"/>
      <c r="AA18" s="29"/>
      <c r="AB18" s="29"/>
      <c r="AC18" s="29"/>
      <c r="AD18" s="29"/>
    </row>
    <row r="19" spans="1:30" s="32" customFormat="1">
      <c r="A19" s="29" t="s">
        <v>460</v>
      </c>
      <c r="B19" s="29" t="s">
        <v>36</v>
      </c>
      <c r="C19" s="29" t="s">
        <v>461</v>
      </c>
      <c r="D19" s="30">
        <v>2500</v>
      </c>
      <c r="E19" s="30">
        <v>50000</v>
      </c>
      <c r="F19" s="29" t="s">
        <v>462</v>
      </c>
      <c r="G19" s="29" t="s">
        <v>467</v>
      </c>
      <c r="H19" s="29" t="s">
        <v>463</v>
      </c>
      <c r="I19" s="29" t="s">
        <v>39</v>
      </c>
      <c r="J19" s="29" t="s">
        <v>39</v>
      </c>
      <c r="K19" s="29" t="s">
        <v>39</v>
      </c>
      <c r="L19" s="29" t="s">
        <v>39</v>
      </c>
      <c r="M19" s="29" t="s">
        <v>39</v>
      </c>
      <c r="N19" s="29" t="s">
        <v>39</v>
      </c>
      <c r="O19" s="29" t="s">
        <v>39</v>
      </c>
      <c r="P19" s="30">
        <v>4500000</v>
      </c>
      <c r="Q19" s="29" t="s">
        <v>39</v>
      </c>
      <c r="R19" s="29" t="s">
        <v>140</v>
      </c>
      <c r="S19" s="29" t="s">
        <v>464</v>
      </c>
      <c r="T19" s="30">
        <v>15000</v>
      </c>
      <c r="U19" s="30">
        <v>300</v>
      </c>
      <c r="V19" s="30">
        <v>4500000</v>
      </c>
      <c r="W19" s="29" t="s">
        <v>465</v>
      </c>
      <c r="X19" s="30" t="s">
        <v>466</v>
      </c>
      <c r="Y19" s="29" t="s">
        <v>486</v>
      </c>
      <c r="Z19" s="29"/>
      <c r="AA19" s="29"/>
      <c r="AB19" s="29"/>
      <c r="AC19" s="29"/>
      <c r="AD19" s="29"/>
    </row>
    <row r="20" spans="1:30" s="32" customFormat="1">
      <c r="A20" s="29" t="s">
        <v>468</v>
      </c>
      <c r="B20" s="29" t="s">
        <v>36</v>
      </c>
      <c r="C20" s="29" t="s">
        <v>453</v>
      </c>
      <c r="D20" s="30">
        <v>1000</v>
      </c>
      <c r="E20" s="30">
        <v>15000</v>
      </c>
      <c r="F20" s="29" t="s">
        <v>469</v>
      </c>
      <c r="G20" s="29" t="s">
        <v>39</v>
      </c>
      <c r="H20" s="29">
        <v>15</v>
      </c>
      <c r="I20" s="29" t="s">
        <v>39</v>
      </c>
      <c r="J20" s="29" t="s">
        <v>39</v>
      </c>
      <c r="K20" s="29" t="s">
        <v>39</v>
      </c>
      <c r="L20" s="29" t="s">
        <v>39</v>
      </c>
      <c r="M20" s="29" t="s">
        <v>39</v>
      </c>
      <c r="N20" s="29" t="s">
        <v>39</v>
      </c>
      <c r="O20" s="29" t="s">
        <v>39</v>
      </c>
      <c r="P20" s="30">
        <v>20000000</v>
      </c>
      <c r="Q20" s="29" t="s">
        <v>39</v>
      </c>
      <c r="R20" s="29" t="s">
        <v>152</v>
      </c>
      <c r="S20" s="29" t="s">
        <v>470</v>
      </c>
      <c r="T20" s="34">
        <v>8782.2900000000009</v>
      </c>
      <c r="U20" s="30">
        <v>182</v>
      </c>
      <c r="V20" s="30">
        <v>1598376</v>
      </c>
      <c r="W20" s="30">
        <v>1380000</v>
      </c>
      <c r="X20" s="30" t="s">
        <v>39</v>
      </c>
      <c r="Y20" s="29" t="s">
        <v>471</v>
      </c>
      <c r="Z20" s="29"/>
      <c r="AA20" s="29"/>
      <c r="AB20" s="29"/>
      <c r="AC20" s="29"/>
      <c r="AD20" s="29"/>
    </row>
    <row r="21" spans="1:30" s="32" customFormat="1">
      <c r="A21" s="29" t="s">
        <v>472</v>
      </c>
      <c r="B21" s="29" t="s">
        <v>36</v>
      </c>
      <c r="C21" s="29" t="s">
        <v>453</v>
      </c>
      <c r="D21" s="30">
        <v>1500</v>
      </c>
      <c r="E21" s="30">
        <v>25000</v>
      </c>
      <c r="F21" s="33" t="s">
        <v>474</v>
      </c>
      <c r="G21" s="29" t="s">
        <v>475</v>
      </c>
      <c r="H21" s="29">
        <v>15</v>
      </c>
      <c r="I21" s="29" t="s">
        <v>39</v>
      </c>
      <c r="J21" s="29" t="s">
        <v>39</v>
      </c>
      <c r="K21" s="29" t="s">
        <v>39</v>
      </c>
      <c r="L21" s="29" t="s">
        <v>39</v>
      </c>
      <c r="M21" s="29" t="s">
        <v>39</v>
      </c>
      <c r="N21" s="29" t="s">
        <v>39</v>
      </c>
      <c r="O21" s="29" t="s">
        <v>39</v>
      </c>
      <c r="P21" s="30">
        <v>39000000</v>
      </c>
      <c r="Q21" s="29" t="s">
        <v>39</v>
      </c>
      <c r="R21" s="29" t="s">
        <v>162</v>
      </c>
      <c r="S21" s="29" t="s">
        <v>476</v>
      </c>
      <c r="T21" s="34">
        <v>9183.9</v>
      </c>
      <c r="U21" s="30">
        <v>2929</v>
      </c>
      <c r="V21" s="30">
        <v>26899634</v>
      </c>
      <c r="W21" s="30">
        <v>9100000</v>
      </c>
      <c r="X21" s="30" t="s">
        <v>477</v>
      </c>
      <c r="Y21" s="29" t="s">
        <v>478</v>
      </c>
      <c r="Z21" s="29"/>
      <c r="AA21" s="29"/>
      <c r="AB21" s="29"/>
      <c r="AC21" s="29"/>
      <c r="AD21" s="29"/>
    </row>
    <row r="22" spans="1:30" s="32" customFormat="1">
      <c r="A22" s="29" t="s">
        <v>479</v>
      </c>
      <c r="B22" s="29" t="s">
        <v>36</v>
      </c>
      <c r="C22" s="29" t="s">
        <v>453</v>
      </c>
      <c r="D22" s="30">
        <v>0</v>
      </c>
      <c r="E22" s="30">
        <v>15000</v>
      </c>
      <c r="F22" s="33" t="s">
        <v>481</v>
      </c>
      <c r="G22" s="33" t="s">
        <v>480</v>
      </c>
      <c r="H22" s="29" t="s">
        <v>482</v>
      </c>
      <c r="I22" s="29" t="s">
        <v>39</v>
      </c>
      <c r="J22" s="29" t="s">
        <v>39</v>
      </c>
      <c r="K22" s="29" t="s">
        <v>39</v>
      </c>
      <c r="L22" s="29" t="s">
        <v>39</v>
      </c>
      <c r="M22" s="29" t="s">
        <v>39</v>
      </c>
      <c r="N22" s="29" t="s">
        <v>39</v>
      </c>
      <c r="O22" s="29" t="s">
        <v>39</v>
      </c>
      <c r="P22" s="29" t="s">
        <v>483</v>
      </c>
      <c r="Q22" s="29" t="s">
        <v>39</v>
      </c>
      <c r="R22" s="29" t="s">
        <v>163</v>
      </c>
      <c r="S22" s="29" t="s">
        <v>484</v>
      </c>
      <c r="T22" s="34">
        <v>9149.68</v>
      </c>
      <c r="U22" s="30">
        <v>1336</v>
      </c>
      <c r="V22" s="30">
        <v>12223967</v>
      </c>
      <c r="W22" s="30">
        <v>4900000</v>
      </c>
      <c r="X22" s="30" t="s">
        <v>39</v>
      </c>
      <c r="Y22" s="29" t="s">
        <v>485</v>
      </c>
      <c r="Z22" s="29"/>
      <c r="AA22" s="29"/>
      <c r="AB22" s="29"/>
      <c r="AC22" s="29"/>
      <c r="AD22" s="29"/>
    </row>
    <row r="23" spans="1:30" s="32" customFormat="1">
      <c r="A23" s="29" t="s">
        <v>487</v>
      </c>
      <c r="B23" s="29" t="s">
        <v>36</v>
      </c>
      <c r="C23" s="29" t="s">
        <v>39</v>
      </c>
      <c r="D23" s="30">
        <v>2500</v>
      </c>
      <c r="E23" s="30">
        <v>20000</v>
      </c>
      <c r="F23" s="33">
        <v>6.9900000000000004E-2</v>
      </c>
      <c r="G23" s="29" t="s">
        <v>489</v>
      </c>
      <c r="H23" s="29">
        <v>10</v>
      </c>
      <c r="I23" s="29" t="s">
        <v>39</v>
      </c>
      <c r="J23" s="29" t="s">
        <v>39</v>
      </c>
      <c r="K23" s="29" t="s">
        <v>39</v>
      </c>
      <c r="L23" s="29" t="s">
        <v>39</v>
      </c>
      <c r="M23" s="29" t="s">
        <v>39</v>
      </c>
      <c r="N23" s="29" t="s">
        <v>39</v>
      </c>
      <c r="O23" s="29" t="s">
        <v>39</v>
      </c>
      <c r="P23" s="30">
        <v>1500000</v>
      </c>
      <c r="Q23" s="29" t="s">
        <v>39</v>
      </c>
      <c r="R23" s="29" t="s">
        <v>156</v>
      </c>
      <c r="S23" s="29" t="s">
        <v>490</v>
      </c>
      <c r="T23" s="34">
        <v>8764.52</v>
      </c>
      <c r="U23" s="30">
        <v>120</v>
      </c>
      <c r="V23" s="30">
        <v>1051742</v>
      </c>
      <c r="W23" s="30">
        <v>1000000</v>
      </c>
      <c r="X23" s="30" t="s">
        <v>39</v>
      </c>
      <c r="Y23" s="29" t="s">
        <v>491</v>
      </c>
      <c r="Z23" s="29"/>
      <c r="AA23" s="29"/>
      <c r="AB23" s="29"/>
      <c r="AC23" s="29"/>
      <c r="AD23" s="29"/>
    </row>
    <row r="24" spans="1:30" s="2" customFormat="1">
      <c r="A24" s="23" t="s">
        <v>263</v>
      </c>
      <c r="B24" s="23" t="s">
        <v>36</v>
      </c>
      <c r="C24" s="23" t="s">
        <v>39</v>
      </c>
      <c r="D24" s="24">
        <v>2000</v>
      </c>
      <c r="E24" s="24">
        <v>150000</v>
      </c>
      <c r="F24" s="27">
        <v>5.8999999999999997E-2</v>
      </c>
      <c r="G24" s="23" t="s">
        <v>492</v>
      </c>
      <c r="H24" s="23">
        <v>5</v>
      </c>
      <c r="I24" s="23" t="s">
        <v>39</v>
      </c>
      <c r="J24" s="23" t="s">
        <v>39</v>
      </c>
      <c r="K24" s="23" t="s">
        <v>39</v>
      </c>
      <c r="L24" s="23" t="s">
        <v>39</v>
      </c>
      <c r="M24" s="23" t="s">
        <v>39</v>
      </c>
      <c r="N24" s="23" t="s">
        <v>39</v>
      </c>
      <c r="O24" s="23" t="s">
        <v>39</v>
      </c>
      <c r="P24" s="23" t="s">
        <v>39</v>
      </c>
      <c r="Q24" s="23" t="s">
        <v>39</v>
      </c>
      <c r="R24" s="23" t="s">
        <v>155</v>
      </c>
      <c r="S24" s="23" t="s">
        <v>496</v>
      </c>
      <c r="T24" s="23" t="s">
        <v>39</v>
      </c>
      <c r="U24" s="23" t="s">
        <v>39</v>
      </c>
      <c r="V24" s="23" t="s">
        <v>39</v>
      </c>
      <c r="W24" s="23" t="s">
        <v>39</v>
      </c>
      <c r="X24" s="24" t="s">
        <v>39</v>
      </c>
      <c r="Y24" s="23" t="s">
        <v>497</v>
      </c>
      <c r="Z24" s="23"/>
      <c r="AA24" s="23"/>
      <c r="AB24" s="23"/>
      <c r="AC24" s="23"/>
      <c r="AD24" s="23"/>
    </row>
    <row r="25" spans="1:30" s="2" customFormat="1">
      <c r="A25" s="28" t="s">
        <v>264</v>
      </c>
      <c r="B25" s="23" t="s">
        <v>36</v>
      </c>
      <c r="C25" s="23" t="s">
        <v>39</v>
      </c>
      <c r="D25" s="24">
        <v>1000</v>
      </c>
      <c r="E25" s="24">
        <v>2000</v>
      </c>
      <c r="F25" s="27">
        <v>7.0000000000000007E-2</v>
      </c>
      <c r="G25" s="23" t="s">
        <v>495</v>
      </c>
      <c r="H25" s="23" t="s">
        <v>494</v>
      </c>
      <c r="I25" s="23" t="s">
        <v>39</v>
      </c>
      <c r="J25" s="23" t="s">
        <v>39</v>
      </c>
      <c r="K25" s="23" t="s">
        <v>39</v>
      </c>
      <c r="L25" s="23" t="s">
        <v>39</v>
      </c>
      <c r="M25" s="23" t="s">
        <v>39</v>
      </c>
      <c r="N25" s="23" t="s">
        <v>39</v>
      </c>
      <c r="O25" s="23" t="s">
        <v>39</v>
      </c>
      <c r="P25" s="23" t="s">
        <v>39</v>
      </c>
      <c r="Q25" s="23" t="s">
        <v>39</v>
      </c>
      <c r="R25" s="23" t="s">
        <v>155</v>
      </c>
      <c r="S25" s="23" t="s">
        <v>39</v>
      </c>
      <c r="T25" s="23" t="s">
        <v>39</v>
      </c>
      <c r="U25" s="23" t="s">
        <v>39</v>
      </c>
      <c r="V25" s="23" t="s">
        <v>39</v>
      </c>
      <c r="W25" s="23" t="s">
        <v>39</v>
      </c>
      <c r="X25" s="24" t="s">
        <v>39</v>
      </c>
      <c r="Y25" s="23" t="s">
        <v>493</v>
      </c>
      <c r="Z25" s="23"/>
      <c r="AA25" s="23"/>
      <c r="AB25" s="23"/>
      <c r="AC25" s="23"/>
      <c r="AD25" s="23"/>
    </row>
    <row r="26" spans="1:30" s="2" customFormat="1">
      <c r="A26" s="28" t="s">
        <v>69</v>
      </c>
      <c r="B26" s="23" t="s">
        <v>16</v>
      </c>
      <c r="C26" s="23" t="s">
        <v>39</v>
      </c>
      <c r="D26" s="24">
        <v>400</v>
      </c>
      <c r="E26" s="24">
        <v>2000</v>
      </c>
      <c r="F26" s="27" t="s">
        <v>39</v>
      </c>
      <c r="G26" s="23" t="s">
        <v>39</v>
      </c>
      <c r="H26" s="23">
        <v>2</v>
      </c>
      <c r="I26" s="23" t="s">
        <v>39</v>
      </c>
      <c r="J26" s="23" t="s">
        <v>39</v>
      </c>
      <c r="K26" s="23" t="s">
        <v>39</v>
      </c>
      <c r="L26" s="23" t="s">
        <v>39</v>
      </c>
      <c r="M26" s="23" t="s">
        <v>39</v>
      </c>
      <c r="N26" s="23" t="s">
        <v>39</v>
      </c>
      <c r="O26" s="23" t="s">
        <v>39</v>
      </c>
      <c r="P26" s="23" t="s">
        <v>39</v>
      </c>
      <c r="Q26" s="23" t="s">
        <v>39</v>
      </c>
      <c r="R26" s="23" t="s">
        <v>26</v>
      </c>
      <c r="S26" s="23" t="s">
        <v>39</v>
      </c>
      <c r="T26" s="23" t="s">
        <v>39</v>
      </c>
      <c r="U26" s="23" t="s">
        <v>39</v>
      </c>
      <c r="V26" s="23" t="s">
        <v>39</v>
      </c>
      <c r="W26" s="23" t="s">
        <v>39</v>
      </c>
      <c r="X26" s="23" t="s">
        <v>39</v>
      </c>
      <c r="Y26" s="23"/>
      <c r="Z26" s="23"/>
      <c r="AA26" s="23"/>
      <c r="AB26" s="23"/>
      <c r="AC26" s="23"/>
      <c r="AD26" s="23"/>
    </row>
    <row r="27" spans="1:30" s="2" customFormat="1">
      <c r="A27" s="22" t="s">
        <v>70</v>
      </c>
      <c r="B27" s="23" t="s">
        <v>16</v>
      </c>
      <c r="C27" s="23" t="s">
        <v>39</v>
      </c>
      <c r="D27" s="24">
        <v>1000</v>
      </c>
      <c r="E27" s="24">
        <v>50000</v>
      </c>
      <c r="F27" s="27" t="s">
        <v>501</v>
      </c>
      <c r="G27" s="23" t="s">
        <v>503</v>
      </c>
      <c r="H27" s="23">
        <v>15</v>
      </c>
      <c r="I27" s="23" t="s">
        <v>39</v>
      </c>
      <c r="J27" s="23" t="s">
        <v>39</v>
      </c>
      <c r="K27" s="23" t="s">
        <v>39</v>
      </c>
      <c r="L27" s="23" t="s">
        <v>39</v>
      </c>
      <c r="M27" s="23" t="s">
        <v>39</v>
      </c>
      <c r="N27" s="23" t="s">
        <v>39</v>
      </c>
      <c r="O27" s="23" t="s">
        <v>39</v>
      </c>
      <c r="P27" s="24">
        <v>2900000</v>
      </c>
      <c r="Q27" s="23" t="s">
        <v>39</v>
      </c>
      <c r="R27" s="23" t="s">
        <v>26</v>
      </c>
      <c r="S27" s="23" t="s">
        <v>502</v>
      </c>
      <c r="T27" s="23" t="s">
        <v>39</v>
      </c>
      <c r="U27" s="23" t="s">
        <v>39</v>
      </c>
      <c r="V27" s="23" t="s">
        <v>39</v>
      </c>
      <c r="W27" s="23" t="s">
        <v>39</v>
      </c>
      <c r="X27" s="23" t="s">
        <v>39</v>
      </c>
      <c r="Y27" s="23" t="s">
        <v>504</v>
      </c>
      <c r="Z27" s="23"/>
      <c r="AA27" s="23"/>
      <c r="AB27" s="23"/>
      <c r="AC27" s="23"/>
      <c r="AD27" s="23"/>
    </row>
    <row r="28" spans="1:30" s="2" customFormat="1">
      <c r="A28" s="28" t="s">
        <v>328</v>
      </c>
      <c r="B28" s="23" t="s">
        <v>36</v>
      </c>
      <c r="C28" s="23" t="s">
        <v>516</v>
      </c>
      <c r="D28" s="24">
        <v>1000</v>
      </c>
      <c r="E28" s="24">
        <v>100000</v>
      </c>
      <c r="F28" s="27" t="s">
        <v>518</v>
      </c>
      <c r="G28" s="23"/>
      <c r="H28" s="23" t="s">
        <v>519</v>
      </c>
      <c r="I28" s="23" t="s">
        <v>39</v>
      </c>
      <c r="J28" s="23" t="s">
        <v>39</v>
      </c>
      <c r="K28" s="23" t="s">
        <v>39</v>
      </c>
      <c r="L28" s="23" t="s">
        <v>39</v>
      </c>
      <c r="M28" s="23" t="s">
        <v>39</v>
      </c>
      <c r="N28" s="23" t="s">
        <v>39</v>
      </c>
      <c r="O28" s="23" t="s">
        <v>39</v>
      </c>
      <c r="P28" s="24" t="s">
        <v>39</v>
      </c>
      <c r="Q28" s="23" t="s">
        <v>39</v>
      </c>
      <c r="R28" s="23" t="s">
        <v>168</v>
      </c>
      <c r="S28" s="23" t="s">
        <v>35</v>
      </c>
      <c r="T28" s="23" t="s">
        <v>39</v>
      </c>
      <c r="U28" s="23" t="s">
        <v>39</v>
      </c>
      <c r="V28" s="23" t="s">
        <v>39</v>
      </c>
      <c r="W28" s="23" t="s">
        <v>39</v>
      </c>
      <c r="X28" s="23" t="s">
        <v>39</v>
      </c>
      <c r="Y28" s="23" t="s">
        <v>517</v>
      </c>
      <c r="Z28" s="23"/>
      <c r="AA28" s="23"/>
      <c r="AB28" s="23"/>
      <c r="AC28" s="23"/>
      <c r="AD28" s="23"/>
    </row>
    <row r="29" spans="1:30" s="2" customFormat="1">
      <c r="A29" s="2" t="s">
        <v>322</v>
      </c>
      <c r="B29" s="23" t="s">
        <v>36</v>
      </c>
      <c r="C29" s="23" t="s">
        <v>39</v>
      </c>
      <c r="D29" s="23" t="s">
        <v>39</v>
      </c>
      <c r="E29" s="24">
        <v>7000</v>
      </c>
      <c r="F29" s="26">
        <v>7.0000000000000007E-2</v>
      </c>
      <c r="G29" s="23" t="s">
        <v>521</v>
      </c>
      <c r="H29" s="23">
        <v>7</v>
      </c>
      <c r="I29" s="23" t="s">
        <v>39</v>
      </c>
      <c r="J29" s="23" t="s">
        <v>39</v>
      </c>
      <c r="K29" s="23" t="s">
        <v>39</v>
      </c>
      <c r="L29" s="23" t="s">
        <v>39</v>
      </c>
      <c r="M29" s="23" t="s">
        <v>39</v>
      </c>
      <c r="N29" s="23" t="s">
        <v>39</v>
      </c>
      <c r="O29" s="23" t="s">
        <v>39</v>
      </c>
      <c r="P29" s="23" t="s">
        <v>39</v>
      </c>
      <c r="Q29" s="23" t="s">
        <v>39</v>
      </c>
      <c r="R29" s="23" t="s">
        <v>132</v>
      </c>
      <c r="S29" s="23" t="s">
        <v>39</v>
      </c>
      <c r="T29" s="23" t="s">
        <v>39</v>
      </c>
      <c r="U29" s="23" t="s">
        <v>39</v>
      </c>
      <c r="V29" s="23" t="s">
        <v>39</v>
      </c>
      <c r="W29" s="23" t="s">
        <v>39</v>
      </c>
      <c r="X29" s="23" t="s">
        <v>39</v>
      </c>
      <c r="Y29" s="23"/>
      <c r="Z29" s="23"/>
      <c r="AA29" s="23"/>
      <c r="AB29" s="23"/>
      <c r="AC29" s="23"/>
      <c r="AD29" s="23"/>
    </row>
    <row r="30" spans="1:30" s="2" customFormat="1">
      <c r="A30" s="2" t="s">
        <v>305</v>
      </c>
      <c r="B30" s="23" t="s">
        <v>36</v>
      </c>
      <c r="C30" s="23" t="s">
        <v>39</v>
      </c>
      <c r="D30" s="24">
        <v>1500</v>
      </c>
      <c r="E30" s="24">
        <v>25000</v>
      </c>
      <c r="F30" s="23" t="s">
        <v>522</v>
      </c>
      <c r="G30" s="23" t="s">
        <v>39</v>
      </c>
      <c r="H30" s="23">
        <v>5</v>
      </c>
      <c r="I30" s="23" t="s">
        <v>39</v>
      </c>
      <c r="J30" s="23" t="s">
        <v>39</v>
      </c>
      <c r="K30" s="23" t="s">
        <v>39</v>
      </c>
      <c r="L30" s="23" t="s">
        <v>39</v>
      </c>
      <c r="M30" s="23" t="s">
        <v>39</v>
      </c>
      <c r="N30" s="23" t="s">
        <v>39</v>
      </c>
      <c r="O30" s="23" t="s">
        <v>39</v>
      </c>
      <c r="P30" s="23" t="s">
        <v>39</v>
      </c>
      <c r="Q30" s="23" t="s">
        <v>39</v>
      </c>
      <c r="R30" s="23" t="s">
        <v>151</v>
      </c>
      <c r="S30" s="23" t="s">
        <v>39</v>
      </c>
      <c r="T30" s="23" t="s">
        <v>39</v>
      </c>
      <c r="U30" s="23" t="s">
        <v>39</v>
      </c>
      <c r="V30" s="23" t="s">
        <v>39</v>
      </c>
      <c r="W30" s="23" t="s">
        <v>39</v>
      </c>
      <c r="X30" s="23" t="s">
        <v>39</v>
      </c>
      <c r="Y30" s="23"/>
      <c r="Z30" s="23"/>
      <c r="AA30" s="23"/>
      <c r="AB30" s="23"/>
      <c r="AC30" s="23"/>
      <c r="AD30" s="23"/>
    </row>
    <row r="31" spans="1:30" s="2" customFormat="1">
      <c r="A31" s="2" t="s">
        <v>306</v>
      </c>
      <c r="B31" s="23" t="s">
        <v>36</v>
      </c>
      <c r="C31" s="23" t="s">
        <v>39</v>
      </c>
      <c r="D31" s="24">
        <v>20000</v>
      </c>
      <c r="E31" s="24">
        <v>350000</v>
      </c>
      <c r="F31" s="23" t="s">
        <v>39</v>
      </c>
      <c r="G31" s="23" t="s">
        <v>39</v>
      </c>
      <c r="H31" s="23" t="s">
        <v>39</v>
      </c>
      <c r="I31" s="23" t="s">
        <v>39</v>
      </c>
      <c r="J31" s="23" t="s">
        <v>39</v>
      </c>
      <c r="K31" s="23" t="s">
        <v>39</v>
      </c>
      <c r="L31" s="23" t="s">
        <v>39</v>
      </c>
      <c r="M31" s="23" t="s">
        <v>39</v>
      </c>
      <c r="N31" s="23" t="s">
        <v>39</v>
      </c>
      <c r="O31" s="23" t="s">
        <v>39</v>
      </c>
      <c r="P31" s="23" t="s">
        <v>39</v>
      </c>
      <c r="Q31" s="23" t="s">
        <v>39</v>
      </c>
      <c r="R31" s="23" t="s">
        <v>151</v>
      </c>
      <c r="S31" s="23" t="s">
        <v>39</v>
      </c>
      <c r="T31" s="23" t="s">
        <v>39</v>
      </c>
      <c r="U31" s="23" t="s">
        <v>39</v>
      </c>
      <c r="V31" s="23" t="s">
        <v>39</v>
      </c>
      <c r="W31" s="23" t="s">
        <v>39</v>
      </c>
      <c r="X31" s="23" t="s">
        <v>39</v>
      </c>
      <c r="Y31" s="23"/>
      <c r="Z31" s="23"/>
      <c r="AA31" s="23"/>
      <c r="AB31" s="23"/>
      <c r="AC31" s="23"/>
      <c r="AD31" s="23"/>
    </row>
    <row r="32" spans="1:30" s="2" customFormat="1">
      <c r="A32" s="2" t="s">
        <v>292</v>
      </c>
      <c r="B32" s="23" t="s">
        <v>16</v>
      </c>
      <c r="C32" s="23" t="s">
        <v>39</v>
      </c>
      <c r="D32" s="23" t="s">
        <v>39</v>
      </c>
      <c r="E32" s="24">
        <v>1000000</v>
      </c>
      <c r="F32" s="26">
        <v>0</v>
      </c>
      <c r="G32" s="23" t="s">
        <v>528</v>
      </c>
      <c r="H32" s="23">
        <v>20</v>
      </c>
      <c r="I32" s="23" t="s">
        <v>39</v>
      </c>
      <c r="J32" s="23" t="s">
        <v>39</v>
      </c>
      <c r="K32" s="23" t="s">
        <v>39</v>
      </c>
      <c r="L32" s="23" t="s">
        <v>39</v>
      </c>
      <c r="M32" s="23" t="s">
        <v>39</v>
      </c>
      <c r="N32" s="23" t="s">
        <v>39</v>
      </c>
      <c r="O32" s="23" t="s">
        <v>39</v>
      </c>
      <c r="P32" s="23" t="s">
        <v>39</v>
      </c>
      <c r="Q32" s="23" t="s">
        <v>39</v>
      </c>
      <c r="R32" s="23" t="s">
        <v>170</v>
      </c>
      <c r="S32" s="23" t="s">
        <v>39</v>
      </c>
      <c r="T32" s="23" t="s">
        <v>39</v>
      </c>
      <c r="U32" s="23">
        <v>193</v>
      </c>
      <c r="V32" s="24">
        <v>28200000</v>
      </c>
      <c r="W32" s="23" t="s">
        <v>39</v>
      </c>
      <c r="X32" s="23" t="s">
        <v>39</v>
      </c>
      <c r="Y32" s="23"/>
      <c r="Z32" s="23"/>
      <c r="AA32" s="23"/>
      <c r="AB32" s="23"/>
      <c r="AC32" s="23"/>
      <c r="AD32" s="23"/>
    </row>
    <row r="33" spans="1:30" s="2" customFormat="1">
      <c r="A33" s="2" t="s">
        <v>293</v>
      </c>
      <c r="B33" s="23" t="s">
        <v>16</v>
      </c>
      <c r="C33" s="23" t="s">
        <v>39</v>
      </c>
      <c r="D33" s="24">
        <v>50000</v>
      </c>
      <c r="E33" s="24">
        <v>500000</v>
      </c>
      <c r="F33" s="26">
        <v>0.01</v>
      </c>
      <c r="G33" s="23" t="s">
        <v>39</v>
      </c>
      <c r="H33" s="23">
        <v>10</v>
      </c>
      <c r="I33" s="23" t="s">
        <v>39</v>
      </c>
      <c r="J33" s="23" t="s">
        <v>39</v>
      </c>
      <c r="K33" s="23" t="s">
        <v>529</v>
      </c>
      <c r="L33" s="23" t="s">
        <v>39</v>
      </c>
      <c r="M33" s="23" t="s">
        <v>39</v>
      </c>
      <c r="N33" s="23" t="s">
        <v>39</v>
      </c>
      <c r="O33" s="23" t="s">
        <v>39</v>
      </c>
      <c r="P33" s="23" t="s">
        <v>39</v>
      </c>
      <c r="Q33" s="23" t="s">
        <v>39</v>
      </c>
      <c r="R33" s="23" t="s">
        <v>170</v>
      </c>
      <c r="S33" s="23" t="s">
        <v>39</v>
      </c>
      <c r="T33" s="23" t="s">
        <v>39</v>
      </c>
      <c r="U33" s="23" t="s">
        <v>39</v>
      </c>
      <c r="V33" s="23" t="s">
        <v>39</v>
      </c>
      <c r="W33" s="23" t="s">
        <v>39</v>
      </c>
      <c r="X33" s="23" t="s">
        <v>39</v>
      </c>
      <c r="Y33" s="23"/>
      <c r="Z33" s="23"/>
      <c r="AA33" s="23"/>
      <c r="AB33" s="23"/>
      <c r="AC33" s="23"/>
      <c r="AD33" s="23"/>
    </row>
    <row r="34" spans="1:30" s="2" customFormat="1">
      <c r="A34" s="2" t="s">
        <v>283</v>
      </c>
      <c r="B34" s="23" t="s">
        <v>36</v>
      </c>
      <c r="C34" s="23" t="s">
        <v>39</v>
      </c>
      <c r="D34" s="23" t="s">
        <v>39</v>
      </c>
      <c r="E34" s="23" t="s">
        <v>39</v>
      </c>
      <c r="F34" s="23" t="s">
        <v>530</v>
      </c>
      <c r="G34" s="23" t="s">
        <v>531</v>
      </c>
      <c r="H34" s="23">
        <v>15</v>
      </c>
      <c r="I34" s="23" t="s">
        <v>39</v>
      </c>
      <c r="J34" s="23" t="s">
        <v>39</v>
      </c>
      <c r="K34" s="23" t="s">
        <v>39</v>
      </c>
      <c r="L34" s="23" t="s">
        <v>39</v>
      </c>
      <c r="M34" s="23" t="s">
        <v>39</v>
      </c>
      <c r="N34" s="23" t="s">
        <v>39</v>
      </c>
      <c r="O34" s="23" t="s">
        <v>39</v>
      </c>
      <c r="P34" s="23" t="s">
        <v>39</v>
      </c>
      <c r="Q34" s="23" t="s">
        <v>39</v>
      </c>
      <c r="R34" s="23" t="s">
        <v>150</v>
      </c>
      <c r="S34" s="23" t="s">
        <v>39</v>
      </c>
      <c r="T34" s="23" t="s">
        <v>39</v>
      </c>
      <c r="U34" s="23" t="s">
        <v>39</v>
      </c>
      <c r="V34" s="23" t="s">
        <v>39</v>
      </c>
      <c r="W34" s="23" t="s">
        <v>39</v>
      </c>
      <c r="X34" s="23" t="s">
        <v>39</v>
      </c>
      <c r="Y34" s="23"/>
      <c r="Z34" s="23"/>
      <c r="AA34" s="23"/>
      <c r="AB34" s="23"/>
      <c r="AC34" s="23"/>
      <c r="AD34" s="23"/>
    </row>
    <row r="35" spans="1:30" s="2" customFormat="1">
      <c r="A35" s="2" t="s">
        <v>291</v>
      </c>
      <c r="B35" s="23" t="s">
        <v>36</v>
      </c>
      <c r="C35" s="23" t="s">
        <v>39</v>
      </c>
      <c r="D35" s="24">
        <v>2000</v>
      </c>
      <c r="E35" s="24">
        <v>10000</v>
      </c>
      <c r="F35" s="26">
        <v>0.03</v>
      </c>
      <c r="G35" s="23" t="s">
        <v>535</v>
      </c>
      <c r="H35" s="23" t="s">
        <v>39</v>
      </c>
      <c r="I35" s="23" t="s">
        <v>39</v>
      </c>
      <c r="J35" s="23" t="s">
        <v>39</v>
      </c>
      <c r="K35" s="23" t="s">
        <v>39</v>
      </c>
      <c r="L35" s="23" t="s">
        <v>39</v>
      </c>
      <c r="M35" s="23" t="s">
        <v>39</v>
      </c>
      <c r="N35" s="23" t="s">
        <v>39</v>
      </c>
      <c r="O35" s="23" t="s">
        <v>39</v>
      </c>
      <c r="P35" s="23" t="s">
        <v>39</v>
      </c>
      <c r="Q35" s="23" t="s">
        <v>39</v>
      </c>
      <c r="R35" s="23" t="s">
        <v>169</v>
      </c>
      <c r="S35" s="23" t="s">
        <v>39</v>
      </c>
      <c r="T35" s="23" t="s">
        <v>39</v>
      </c>
      <c r="U35" s="23" t="s">
        <v>39</v>
      </c>
      <c r="V35" s="23" t="s">
        <v>39</v>
      </c>
      <c r="W35" s="23" t="s">
        <v>39</v>
      </c>
      <c r="X35" s="23" t="s">
        <v>39</v>
      </c>
      <c r="Y35" s="23"/>
      <c r="Z35" s="23"/>
      <c r="AA35" s="23"/>
      <c r="AB35" s="23"/>
      <c r="AC35" s="23"/>
      <c r="AD35" s="23"/>
    </row>
    <row r="36" spans="1:30" s="2" customFormat="1">
      <c r="A36" s="15" t="s">
        <v>96</v>
      </c>
      <c r="B36" s="23" t="s">
        <v>36</v>
      </c>
      <c r="C36" s="23" t="s">
        <v>536</v>
      </c>
      <c r="D36" s="24">
        <v>3000</v>
      </c>
      <c r="E36" s="24">
        <v>15000</v>
      </c>
      <c r="F36" s="23" t="s">
        <v>537</v>
      </c>
      <c r="G36" s="23" t="s">
        <v>540</v>
      </c>
      <c r="H36" s="23" t="s">
        <v>538</v>
      </c>
      <c r="I36" s="23" t="s">
        <v>39</v>
      </c>
      <c r="J36" s="23" t="s">
        <v>39</v>
      </c>
      <c r="K36" s="23" t="s">
        <v>39</v>
      </c>
      <c r="L36" s="23" t="s">
        <v>39</v>
      </c>
      <c r="M36" s="23" t="s">
        <v>39</v>
      </c>
      <c r="N36" s="23" t="s">
        <v>39</v>
      </c>
      <c r="O36" s="23" t="s">
        <v>39</v>
      </c>
      <c r="P36" s="23" t="s">
        <v>39</v>
      </c>
      <c r="Q36" s="23" t="s">
        <v>39</v>
      </c>
      <c r="R36" s="23" t="s">
        <v>544</v>
      </c>
      <c r="S36" s="23" t="s">
        <v>39</v>
      </c>
      <c r="T36" s="23" t="s">
        <v>39</v>
      </c>
      <c r="U36" s="23" t="s">
        <v>39</v>
      </c>
      <c r="V36" s="23" t="s">
        <v>39</v>
      </c>
      <c r="W36" s="23" t="s">
        <v>39</v>
      </c>
      <c r="X36" s="23" t="s">
        <v>39</v>
      </c>
      <c r="Y36" s="23" t="s">
        <v>539</v>
      </c>
      <c r="Z36" s="23"/>
      <c r="AA36" s="23"/>
      <c r="AB36" s="23"/>
      <c r="AC36" s="23"/>
      <c r="AD36" s="23"/>
    </row>
    <row r="37" spans="1:30" s="2" customFormat="1">
      <c r="A37" s="2" t="s">
        <v>340</v>
      </c>
      <c r="B37" s="23" t="s">
        <v>16</v>
      </c>
      <c r="C37" s="23" t="s">
        <v>39</v>
      </c>
      <c r="D37" s="24">
        <v>100000</v>
      </c>
      <c r="E37" s="23" t="s">
        <v>39</v>
      </c>
      <c r="F37" s="23" t="s">
        <v>39</v>
      </c>
      <c r="G37" s="23" t="s">
        <v>39</v>
      </c>
      <c r="H37" s="23" t="s">
        <v>39</v>
      </c>
      <c r="I37" s="23" t="s">
        <v>39</v>
      </c>
      <c r="J37" s="23" t="s">
        <v>39</v>
      </c>
      <c r="K37" s="23" t="s">
        <v>39</v>
      </c>
      <c r="L37" s="23" t="s">
        <v>39</v>
      </c>
      <c r="M37" s="23" t="s">
        <v>39</v>
      </c>
      <c r="N37" s="23" t="s">
        <v>39</v>
      </c>
      <c r="O37" s="23" t="s">
        <v>39</v>
      </c>
      <c r="P37" s="24">
        <v>16265165</v>
      </c>
      <c r="Q37" s="23" t="s">
        <v>39</v>
      </c>
      <c r="R37" s="23" t="s">
        <v>171</v>
      </c>
      <c r="S37" s="23" t="s">
        <v>39</v>
      </c>
      <c r="T37" s="23" t="s">
        <v>39</v>
      </c>
      <c r="U37" s="23" t="s">
        <v>39</v>
      </c>
      <c r="V37" s="23" t="s">
        <v>39</v>
      </c>
      <c r="W37" s="23" t="s">
        <v>39</v>
      </c>
      <c r="X37" s="23" t="s">
        <v>39</v>
      </c>
      <c r="Y37" s="23"/>
      <c r="Z37" s="23"/>
      <c r="AA37" s="23"/>
      <c r="AB37" s="23"/>
      <c r="AC37" s="23"/>
      <c r="AD37" s="23"/>
    </row>
    <row r="38" spans="1:30" s="2" customFormat="1">
      <c r="A38" s="2" t="s">
        <v>333</v>
      </c>
      <c r="B38" s="23" t="s">
        <v>36</v>
      </c>
      <c r="C38" s="23" t="s">
        <v>39</v>
      </c>
      <c r="D38" s="23" t="s">
        <v>39</v>
      </c>
      <c r="E38" s="23" t="s">
        <v>39</v>
      </c>
      <c r="F38" s="27">
        <v>3.9899999999999998E-2</v>
      </c>
      <c r="G38" s="23" t="s">
        <v>541</v>
      </c>
      <c r="H38" s="23" t="s">
        <v>39</v>
      </c>
      <c r="I38" s="23" t="s">
        <v>39</v>
      </c>
      <c r="J38" s="23" t="s">
        <v>39</v>
      </c>
      <c r="K38" s="23" t="s">
        <v>39</v>
      </c>
      <c r="L38" s="23" t="s">
        <v>39</v>
      </c>
      <c r="M38" s="23" t="s">
        <v>39</v>
      </c>
      <c r="N38" s="23" t="s">
        <v>39</v>
      </c>
      <c r="O38" s="23" t="s">
        <v>39</v>
      </c>
      <c r="P38" s="23" t="s">
        <v>39</v>
      </c>
      <c r="Q38" s="23" t="s">
        <v>39</v>
      </c>
      <c r="R38" s="23" t="s">
        <v>143</v>
      </c>
      <c r="S38" s="23" t="s">
        <v>39</v>
      </c>
      <c r="T38" s="23" t="s">
        <v>39</v>
      </c>
      <c r="U38" s="23" t="s">
        <v>39</v>
      </c>
      <c r="V38" s="23" t="s">
        <v>39</v>
      </c>
      <c r="W38" s="23" t="s">
        <v>39</v>
      </c>
      <c r="X38" s="23" t="s">
        <v>39</v>
      </c>
      <c r="Y38" s="23"/>
      <c r="Z38" s="23"/>
      <c r="AA38" s="23"/>
      <c r="AB38" s="23"/>
      <c r="AC38" s="23"/>
      <c r="AD38" s="23"/>
    </row>
    <row r="39" spans="1:30" s="2" customFormat="1">
      <c r="A39" s="2" t="s">
        <v>335</v>
      </c>
      <c r="B39" s="23" t="s">
        <v>36</v>
      </c>
      <c r="C39" s="23" t="s">
        <v>39</v>
      </c>
      <c r="D39" s="23" t="s">
        <v>543</v>
      </c>
      <c r="E39" s="24">
        <v>8000</v>
      </c>
      <c r="F39" s="4">
        <v>0.03</v>
      </c>
      <c r="G39" s="23" t="s">
        <v>542</v>
      </c>
      <c r="H39" s="23" t="s">
        <v>39</v>
      </c>
      <c r="I39" s="23" t="s">
        <v>39</v>
      </c>
      <c r="J39" s="23" t="s">
        <v>39</v>
      </c>
      <c r="K39" s="23" t="s">
        <v>39</v>
      </c>
      <c r="L39" s="23" t="s">
        <v>39</v>
      </c>
      <c r="M39" s="23" t="s">
        <v>39</v>
      </c>
      <c r="N39" s="23" t="s">
        <v>39</v>
      </c>
      <c r="O39" s="23" t="s">
        <v>39</v>
      </c>
      <c r="P39" s="23" t="s">
        <v>39</v>
      </c>
      <c r="Q39" s="23" t="s">
        <v>39</v>
      </c>
      <c r="R39" s="23" t="s">
        <v>143</v>
      </c>
      <c r="S39" s="23" t="s">
        <v>39</v>
      </c>
      <c r="T39" s="23" t="s">
        <v>39</v>
      </c>
      <c r="U39" s="23" t="s">
        <v>39</v>
      </c>
      <c r="V39" s="23" t="s">
        <v>39</v>
      </c>
      <c r="W39" s="23" t="s">
        <v>39</v>
      </c>
      <c r="X39" s="23" t="s">
        <v>39</v>
      </c>
      <c r="Y39" s="23"/>
      <c r="Z39" s="23"/>
      <c r="AA39" s="23"/>
      <c r="AB39" s="23"/>
      <c r="AC39" s="23"/>
      <c r="AD39" s="23"/>
    </row>
    <row r="40" spans="1:30" s="2" customFormat="1">
      <c r="A40" s="2" t="s">
        <v>344</v>
      </c>
      <c r="B40" s="23" t="s">
        <v>36</v>
      </c>
      <c r="C40" s="23" t="s">
        <v>39</v>
      </c>
      <c r="D40" s="23" t="s">
        <v>39</v>
      </c>
      <c r="E40" s="24">
        <v>40000</v>
      </c>
      <c r="F40" s="27">
        <v>3.7499999999999999E-2</v>
      </c>
      <c r="G40" s="23" t="s">
        <v>39</v>
      </c>
      <c r="H40" s="23">
        <v>10</v>
      </c>
      <c r="I40" s="23" t="s">
        <v>39</v>
      </c>
      <c r="J40" s="23" t="s">
        <v>39</v>
      </c>
      <c r="K40" s="23" t="s">
        <v>39</v>
      </c>
      <c r="L40" s="23" t="s">
        <v>39</v>
      </c>
      <c r="M40" s="23" t="s">
        <v>39</v>
      </c>
      <c r="N40" s="23" t="s">
        <v>39</v>
      </c>
      <c r="O40" s="23" t="s">
        <v>39</v>
      </c>
      <c r="P40" s="23" t="s">
        <v>39</v>
      </c>
      <c r="Q40" s="23" t="s">
        <v>39</v>
      </c>
      <c r="R40" s="23" t="s">
        <v>145</v>
      </c>
      <c r="S40" s="23" t="s">
        <v>39</v>
      </c>
      <c r="T40" s="23" t="s">
        <v>39</v>
      </c>
      <c r="U40" s="23" t="s">
        <v>39</v>
      </c>
      <c r="V40" s="23" t="s">
        <v>39</v>
      </c>
      <c r="W40" s="23" t="s">
        <v>39</v>
      </c>
      <c r="X40" s="23" t="s">
        <v>39</v>
      </c>
      <c r="Y40" s="23"/>
      <c r="Z40" s="23"/>
      <c r="AA40" s="23"/>
      <c r="AB40" s="23"/>
      <c r="AC40" s="23"/>
      <c r="AD40" s="23"/>
    </row>
    <row r="41" spans="1:30" s="2" customFormat="1">
      <c r="A41" s="2" t="s">
        <v>350</v>
      </c>
      <c r="B41" s="23" t="s">
        <v>36</v>
      </c>
      <c r="C41" s="23" t="s">
        <v>545</v>
      </c>
      <c r="D41" s="24">
        <v>1000</v>
      </c>
      <c r="E41" s="24">
        <v>100000</v>
      </c>
      <c r="F41" s="26">
        <v>0.04</v>
      </c>
      <c r="G41" s="23" t="s">
        <v>547</v>
      </c>
      <c r="H41" s="23">
        <v>5</v>
      </c>
      <c r="I41" s="23">
        <v>250</v>
      </c>
      <c r="J41" s="23" t="s">
        <v>39</v>
      </c>
      <c r="K41" s="23" t="s">
        <v>39</v>
      </c>
      <c r="L41" s="23" t="s">
        <v>39</v>
      </c>
      <c r="M41" s="23" t="s">
        <v>39</v>
      </c>
      <c r="N41" s="23" t="s">
        <v>39</v>
      </c>
      <c r="O41" s="23" t="s">
        <v>39</v>
      </c>
      <c r="P41" s="23" t="s">
        <v>39</v>
      </c>
      <c r="Q41" s="23" t="s">
        <v>39</v>
      </c>
      <c r="R41" s="23" t="s">
        <v>144</v>
      </c>
      <c r="S41" s="23" t="s">
        <v>39</v>
      </c>
      <c r="T41" s="23" t="s">
        <v>39</v>
      </c>
      <c r="U41" s="23" t="s">
        <v>39</v>
      </c>
      <c r="V41" s="23" t="s">
        <v>39</v>
      </c>
      <c r="W41" s="23" t="s">
        <v>39</v>
      </c>
      <c r="X41" s="23" t="s">
        <v>39</v>
      </c>
      <c r="Y41" s="23" t="s">
        <v>546</v>
      </c>
      <c r="Z41" s="23"/>
      <c r="AA41" s="23"/>
      <c r="AB41" s="23"/>
      <c r="AC41" s="23"/>
      <c r="AD41" s="23"/>
    </row>
    <row r="42" spans="1:30" s="2" customFormat="1">
      <c r="A42" s="2" t="s">
        <v>351</v>
      </c>
      <c r="B42" s="23" t="s">
        <v>36</v>
      </c>
      <c r="C42" s="23" t="s">
        <v>39</v>
      </c>
      <c r="D42" s="23" t="s">
        <v>39</v>
      </c>
      <c r="E42" s="24">
        <v>50000</v>
      </c>
      <c r="F42" s="26">
        <v>0</v>
      </c>
      <c r="G42" s="23" t="s">
        <v>549</v>
      </c>
      <c r="H42" s="23">
        <v>5</v>
      </c>
      <c r="I42" s="23" t="s">
        <v>39</v>
      </c>
      <c r="J42" s="23" t="s">
        <v>39</v>
      </c>
      <c r="K42" s="23" t="s">
        <v>39</v>
      </c>
      <c r="L42" s="23" t="s">
        <v>39</v>
      </c>
      <c r="M42" s="23" t="s">
        <v>39</v>
      </c>
      <c r="N42" s="23" t="s">
        <v>39</v>
      </c>
      <c r="O42" s="23" t="s">
        <v>39</v>
      </c>
      <c r="P42" s="23" t="s">
        <v>39</v>
      </c>
      <c r="Q42" s="23" t="s">
        <v>39</v>
      </c>
      <c r="R42" s="23" t="s">
        <v>144</v>
      </c>
      <c r="S42" s="23" t="s">
        <v>39</v>
      </c>
      <c r="T42" s="23" t="s">
        <v>39</v>
      </c>
      <c r="U42" s="23" t="s">
        <v>39</v>
      </c>
      <c r="V42" s="23" t="s">
        <v>39</v>
      </c>
      <c r="W42" s="23" t="s">
        <v>39</v>
      </c>
      <c r="X42" s="23" t="s">
        <v>39</v>
      </c>
      <c r="Y42" s="23" t="s">
        <v>550</v>
      </c>
      <c r="Z42" s="23"/>
      <c r="AA42" s="23"/>
      <c r="AB42" s="23"/>
      <c r="AC42" s="23"/>
      <c r="AD42" s="23"/>
    </row>
    <row r="43" spans="1:30" s="2" customFormat="1">
      <c r="A43" s="2" t="s">
        <v>337</v>
      </c>
      <c r="B43" s="23" t="s">
        <v>36</v>
      </c>
      <c r="C43" s="23" t="s">
        <v>39</v>
      </c>
      <c r="D43" s="24">
        <v>1000</v>
      </c>
      <c r="E43" s="24">
        <v>150000</v>
      </c>
      <c r="F43" s="23">
        <v>3.75</v>
      </c>
      <c r="G43" s="23" t="s">
        <v>552</v>
      </c>
      <c r="H43" s="23" t="s">
        <v>533</v>
      </c>
      <c r="I43" s="23">
        <v>25</v>
      </c>
      <c r="J43" s="23" t="s">
        <v>39</v>
      </c>
      <c r="K43" s="23" t="s">
        <v>39</v>
      </c>
      <c r="L43" s="23" t="s">
        <v>39</v>
      </c>
      <c r="M43" s="23" t="s">
        <v>39</v>
      </c>
      <c r="N43" s="23" t="s">
        <v>39</v>
      </c>
      <c r="O43" s="23" t="s">
        <v>39</v>
      </c>
      <c r="P43" s="23" t="s">
        <v>39</v>
      </c>
      <c r="Q43" s="23" t="s">
        <v>39</v>
      </c>
      <c r="R43" s="23" t="s">
        <v>171</v>
      </c>
      <c r="S43" s="23" t="s">
        <v>443</v>
      </c>
      <c r="T43" s="23" t="s">
        <v>39</v>
      </c>
      <c r="U43" s="23" t="s">
        <v>39</v>
      </c>
      <c r="V43" s="23" t="s">
        <v>39</v>
      </c>
      <c r="W43" s="23" t="s">
        <v>39</v>
      </c>
      <c r="X43" s="23" t="s">
        <v>39</v>
      </c>
      <c r="Y43" s="23"/>
      <c r="Z43" s="23"/>
      <c r="AA43" s="23"/>
      <c r="AB43" s="23"/>
      <c r="AC43" s="23"/>
      <c r="AD43" s="23"/>
    </row>
    <row r="44" spans="1:30" s="2" customFormat="1">
      <c r="A44" s="2" t="s">
        <v>220</v>
      </c>
      <c r="B44" s="23" t="s">
        <v>36</v>
      </c>
      <c r="C44" s="23" t="s">
        <v>39</v>
      </c>
      <c r="D44" s="23">
        <v>500</v>
      </c>
      <c r="E44" s="24">
        <v>10000</v>
      </c>
      <c r="F44" s="26">
        <v>0</v>
      </c>
      <c r="G44" s="23" t="s">
        <v>553</v>
      </c>
      <c r="H44" s="23">
        <v>3</v>
      </c>
      <c r="I44" s="23" t="s">
        <v>39</v>
      </c>
      <c r="J44" s="23" t="s">
        <v>39</v>
      </c>
      <c r="K44" s="23" t="s">
        <v>39</v>
      </c>
      <c r="L44" s="23" t="s">
        <v>39</v>
      </c>
      <c r="M44" s="23" t="s">
        <v>39</v>
      </c>
      <c r="N44" s="23" t="s">
        <v>39</v>
      </c>
      <c r="O44" s="23" t="s">
        <v>39</v>
      </c>
      <c r="P44" s="23" t="s">
        <v>39</v>
      </c>
      <c r="Q44" s="23" t="s">
        <v>39</v>
      </c>
      <c r="R44" s="23" t="s">
        <v>127</v>
      </c>
      <c r="S44" s="23" t="s">
        <v>39</v>
      </c>
      <c r="T44" s="23" t="s">
        <v>39</v>
      </c>
      <c r="U44" s="23" t="s">
        <v>39</v>
      </c>
      <c r="V44" s="23" t="s">
        <v>39</v>
      </c>
      <c r="W44" s="23" t="s">
        <v>39</v>
      </c>
      <c r="X44" s="23" t="s">
        <v>39</v>
      </c>
      <c r="Y44" s="23" t="s">
        <v>554</v>
      </c>
      <c r="Z44" s="23"/>
      <c r="AA44" s="23"/>
      <c r="AB44" s="23"/>
      <c r="AC44" s="23"/>
      <c r="AD44" s="23"/>
    </row>
    <row r="45" spans="1:30" s="2" customFormat="1">
      <c r="A45" s="2" t="s">
        <v>221</v>
      </c>
      <c r="B45" s="23" t="s">
        <v>36</v>
      </c>
      <c r="C45" s="23" t="s">
        <v>39</v>
      </c>
      <c r="D45" s="23" t="s">
        <v>39</v>
      </c>
      <c r="E45" s="23" t="s">
        <v>556</v>
      </c>
      <c r="F45" s="23" t="s">
        <v>555</v>
      </c>
      <c r="G45" s="23" t="s">
        <v>558</v>
      </c>
      <c r="H45" s="23" t="s">
        <v>39</v>
      </c>
      <c r="I45" s="23" t="s">
        <v>39</v>
      </c>
      <c r="J45" s="23" t="s">
        <v>39</v>
      </c>
      <c r="K45" s="23" t="s">
        <v>39</v>
      </c>
      <c r="L45" s="23" t="s">
        <v>39</v>
      </c>
      <c r="M45" s="23" t="s">
        <v>39</v>
      </c>
      <c r="N45" s="23" t="s">
        <v>39</v>
      </c>
      <c r="O45" s="23" t="s">
        <v>39</v>
      </c>
      <c r="P45" s="24">
        <v>150000000</v>
      </c>
      <c r="Q45" s="23" t="s">
        <v>39</v>
      </c>
      <c r="R45" s="23" t="s">
        <v>127</v>
      </c>
      <c r="S45" s="23" t="s">
        <v>39</v>
      </c>
      <c r="T45" s="23" t="s">
        <v>39</v>
      </c>
      <c r="U45" s="23" t="s">
        <v>39</v>
      </c>
      <c r="V45" s="23" t="s">
        <v>39</v>
      </c>
      <c r="W45" s="23" t="s">
        <v>39</v>
      </c>
      <c r="X45" s="23" t="s">
        <v>39</v>
      </c>
      <c r="Y45" s="23" t="s">
        <v>557</v>
      </c>
      <c r="Z45" s="23"/>
      <c r="AA45" s="23"/>
      <c r="AB45" s="23"/>
      <c r="AC45" s="23"/>
      <c r="AD45" s="23"/>
    </row>
    <row r="46" spans="1:30" s="2" customFormat="1">
      <c r="A46" s="2" t="s">
        <v>223</v>
      </c>
      <c r="B46" s="23" t="s">
        <v>36</v>
      </c>
      <c r="C46" s="23" t="s">
        <v>39</v>
      </c>
      <c r="D46" s="23" t="s">
        <v>39</v>
      </c>
      <c r="E46" s="23" t="s">
        <v>39</v>
      </c>
      <c r="F46" s="26">
        <v>0</v>
      </c>
      <c r="G46" s="23" t="s">
        <v>39</v>
      </c>
      <c r="H46" s="23" t="s">
        <v>39</v>
      </c>
      <c r="I46" s="23" t="s">
        <v>39</v>
      </c>
      <c r="J46" s="23" t="s">
        <v>39</v>
      </c>
      <c r="K46" s="23" t="s">
        <v>39</v>
      </c>
      <c r="L46" s="23" t="s">
        <v>39</v>
      </c>
      <c r="M46" s="23" t="s">
        <v>39</v>
      </c>
      <c r="N46" s="23" t="s">
        <v>39</v>
      </c>
      <c r="O46" s="23" t="s">
        <v>39</v>
      </c>
      <c r="P46" s="23" t="s">
        <v>39</v>
      </c>
      <c r="Q46" s="23" t="s">
        <v>39</v>
      </c>
      <c r="R46" s="23" t="s">
        <v>127</v>
      </c>
      <c r="S46" s="23" t="s">
        <v>39</v>
      </c>
      <c r="T46" s="23" t="s">
        <v>39</v>
      </c>
      <c r="U46" s="23" t="s">
        <v>39</v>
      </c>
      <c r="V46" s="23" t="s">
        <v>39</v>
      </c>
      <c r="W46" s="23" t="s">
        <v>39</v>
      </c>
      <c r="X46" s="23" t="s">
        <v>39</v>
      </c>
      <c r="Y46" s="23"/>
      <c r="Z46" s="23"/>
      <c r="AA46" s="23"/>
      <c r="AB46" s="23"/>
      <c r="AC46" s="23"/>
      <c r="AD46" s="23"/>
    </row>
    <row r="47" spans="1:30" s="2" customFormat="1">
      <c r="A47" s="2" t="s">
        <v>559</v>
      </c>
      <c r="B47" s="23" t="s">
        <v>36</v>
      </c>
      <c r="C47" s="23" t="s">
        <v>39</v>
      </c>
      <c r="D47" s="23" t="s">
        <v>39</v>
      </c>
      <c r="E47" s="24" t="s">
        <v>556</v>
      </c>
      <c r="F47" s="23" t="s">
        <v>562</v>
      </c>
      <c r="G47" s="23" t="s">
        <v>563</v>
      </c>
      <c r="H47" s="23" t="s">
        <v>39</v>
      </c>
      <c r="I47" s="23" t="s">
        <v>39</v>
      </c>
      <c r="J47" s="23" t="s">
        <v>39</v>
      </c>
      <c r="K47" s="23" t="s">
        <v>39</v>
      </c>
      <c r="L47" s="23" t="s">
        <v>39</v>
      </c>
      <c r="M47" s="23" t="s">
        <v>39</v>
      </c>
      <c r="N47" s="23" t="s">
        <v>39</v>
      </c>
      <c r="O47" s="23" t="s">
        <v>39</v>
      </c>
      <c r="P47" s="24">
        <v>10000000000</v>
      </c>
      <c r="Q47" s="23" t="s">
        <v>39</v>
      </c>
      <c r="R47" s="23" t="s">
        <v>561</v>
      </c>
      <c r="S47" s="23" t="s">
        <v>39</v>
      </c>
      <c r="T47" s="23" t="s">
        <v>39</v>
      </c>
      <c r="U47" s="23" t="s">
        <v>39</v>
      </c>
      <c r="V47" s="23" t="s">
        <v>39</v>
      </c>
      <c r="W47" s="23" t="s">
        <v>39</v>
      </c>
      <c r="X47" s="23" t="s">
        <v>39</v>
      </c>
      <c r="Y47" s="35" t="s">
        <v>565</v>
      </c>
      <c r="Z47" s="23"/>
      <c r="AA47" s="23"/>
      <c r="AB47" s="23"/>
      <c r="AC47" s="23"/>
      <c r="AD47" s="23"/>
    </row>
    <row r="48" spans="1:30" s="2" customFormat="1">
      <c r="A48" s="2" t="s">
        <v>560</v>
      </c>
      <c r="B48" s="23" t="s">
        <v>36</v>
      </c>
      <c r="C48" s="23" t="s">
        <v>39</v>
      </c>
      <c r="D48" s="23" t="s">
        <v>556</v>
      </c>
      <c r="E48" s="24">
        <v>25000000</v>
      </c>
      <c r="F48" s="23" t="s">
        <v>564</v>
      </c>
      <c r="G48" s="23" t="s">
        <v>39</v>
      </c>
      <c r="H48" s="23" t="s">
        <v>39</v>
      </c>
      <c r="I48" s="23" t="s">
        <v>39</v>
      </c>
      <c r="J48" s="23" t="s">
        <v>39</v>
      </c>
      <c r="K48" s="23" t="s">
        <v>39</v>
      </c>
      <c r="L48" s="23" t="s">
        <v>39</v>
      </c>
      <c r="M48" s="23" t="s">
        <v>39</v>
      </c>
      <c r="N48" s="23" t="s">
        <v>39</v>
      </c>
      <c r="O48" s="23" t="s">
        <v>39</v>
      </c>
      <c r="P48" s="23" t="s">
        <v>39</v>
      </c>
      <c r="Q48" s="23" t="s">
        <v>39</v>
      </c>
      <c r="R48" s="23" t="s">
        <v>561</v>
      </c>
      <c r="S48" s="23" t="s">
        <v>39</v>
      </c>
      <c r="T48" s="23" t="s">
        <v>39</v>
      </c>
      <c r="U48" s="23" t="s">
        <v>39</v>
      </c>
      <c r="V48" s="23" t="s">
        <v>39</v>
      </c>
      <c r="W48" s="23" t="s">
        <v>39</v>
      </c>
      <c r="X48" s="23" t="s">
        <v>39</v>
      </c>
      <c r="Y48" s="23"/>
      <c r="Z48" s="23"/>
      <c r="AA48" s="23"/>
      <c r="AB48" s="23"/>
      <c r="AC48" s="23"/>
      <c r="AD48" s="23"/>
    </row>
    <row r="49" spans="1:30" s="2" customFormat="1">
      <c r="A49" s="6" t="s">
        <v>79</v>
      </c>
      <c r="B49" s="23" t="s">
        <v>16</v>
      </c>
      <c r="C49" s="23" t="s">
        <v>39</v>
      </c>
      <c r="D49" s="24">
        <v>1000</v>
      </c>
      <c r="E49" s="24">
        <v>50000</v>
      </c>
      <c r="F49" s="23" t="s">
        <v>567</v>
      </c>
      <c r="G49" s="23" t="s">
        <v>594</v>
      </c>
      <c r="H49" s="23" t="s">
        <v>566</v>
      </c>
      <c r="I49" s="23" t="s">
        <v>39</v>
      </c>
      <c r="J49" s="23" t="s">
        <v>39</v>
      </c>
      <c r="K49" s="23" t="s">
        <v>39</v>
      </c>
      <c r="L49" s="23" t="s">
        <v>39</v>
      </c>
      <c r="M49" s="23" t="s">
        <v>39</v>
      </c>
      <c r="N49" s="23" t="s">
        <v>39</v>
      </c>
      <c r="O49" s="23" t="s">
        <v>39</v>
      </c>
      <c r="P49" s="23" t="s">
        <v>39</v>
      </c>
      <c r="Q49" s="23" t="s">
        <v>39</v>
      </c>
      <c r="R49" s="23" t="s">
        <v>27</v>
      </c>
      <c r="S49" s="23" t="s">
        <v>39</v>
      </c>
      <c r="T49" s="23" t="s">
        <v>39</v>
      </c>
      <c r="U49" s="23" t="s">
        <v>39</v>
      </c>
      <c r="V49" s="23" t="s">
        <v>39</v>
      </c>
      <c r="W49" s="23" t="s">
        <v>39</v>
      </c>
      <c r="X49" s="23" t="s">
        <v>39</v>
      </c>
      <c r="Y49" s="23"/>
      <c r="Z49" s="23"/>
      <c r="AA49" s="23"/>
      <c r="AB49" s="23"/>
      <c r="AC49" s="23"/>
      <c r="AD49" s="23"/>
    </row>
    <row r="50" spans="1:30" s="2" customFormat="1">
      <c r="A50" s="6" t="s">
        <v>87</v>
      </c>
      <c r="B50" s="23" t="s">
        <v>36</v>
      </c>
      <c r="C50" s="23" t="s">
        <v>39</v>
      </c>
      <c r="D50" s="23" t="s">
        <v>39</v>
      </c>
      <c r="E50" s="24">
        <v>5500</v>
      </c>
      <c r="F50" s="23" t="s">
        <v>556</v>
      </c>
      <c r="G50" s="23" t="s">
        <v>39</v>
      </c>
      <c r="H50" s="23">
        <v>7</v>
      </c>
      <c r="I50" s="23" t="s">
        <v>39</v>
      </c>
      <c r="J50" s="23" t="s">
        <v>39</v>
      </c>
      <c r="K50" s="23" t="s">
        <v>569</v>
      </c>
      <c r="L50" s="23" t="s">
        <v>39</v>
      </c>
      <c r="M50" s="23" t="s">
        <v>39</v>
      </c>
      <c r="N50" s="23" t="s">
        <v>39</v>
      </c>
      <c r="O50" s="23" t="s">
        <v>39</v>
      </c>
      <c r="P50" s="23" t="s">
        <v>39</v>
      </c>
      <c r="Q50" s="23" t="s">
        <v>39</v>
      </c>
      <c r="R50" s="23" t="s">
        <v>27</v>
      </c>
      <c r="S50" s="23" t="s">
        <v>39</v>
      </c>
      <c r="T50" s="23" t="s">
        <v>39</v>
      </c>
      <c r="U50" s="23" t="s">
        <v>39</v>
      </c>
      <c r="V50" s="23" t="s">
        <v>39</v>
      </c>
      <c r="W50" s="23" t="s">
        <v>39</v>
      </c>
      <c r="X50" s="23" t="s">
        <v>39</v>
      </c>
      <c r="Y50" s="23" t="s">
        <v>568</v>
      </c>
      <c r="Z50" s="23"/>
      <c r="AA50" s="23"/>
      <c r="AB50" s="23"/>
      <c r="AC50" s="23"/>
      <c r="AD50" s="23"/>
    </row>
    <row r="51" spans="1:30" s="2" customFormat="1">
      <c r="A51" s="15" t="s">
        <v>417</v>
      </c>
      <c r="B51" s="23" t="s">
        <v>36</v>
      </c>
      <c r="C51" s="23" t="s">
        <v>39</v>
      </c>
      <c r="D51" s="23" t="s">
        <v>39</v>
      </c>
      <c r="E51" s="23" t="s">
        <v>556</v>
      </c>
      <c r="F51" s="23" t="s">
        <v>556</v>
      </c>
      <c r="G51" s="23" t="s">
        <v>571</v>
      </c>
      <c r="H51" s="23" t="s">
        <v>39</v>
      </c>
      <c r="I51" s="23" t="s">
        <v>39</v>
      </c>
      <c r="J51" s="23" t="s">
        <v>39</v>
      </c>
      <c r="K51" s="23" t="s">
        <v>39</v>
      </c>
      <c r="L51" s="23" t="s">
        <v>39</v>
      </c>
      <c r="M51" s="23" t="s">
        <v>39</v>
      </c>
      <c r="N51" s="23" t="s">
        <v>39</v>
      </c>
      <c r="O51" s="23" t="s">
        <v>39</v>
      </c>
      <c r="P51" s="24">
        <v>2670000</v>
      </c>
      <c r="Q51" s="23" t="s">
        <v>39</v>
      </c>
      <c r="R51" s="23" t="s">
        <v>173</v>
      </c>
      <c r="S51" s="23" t="s">
        <v>39</v>
      </c>
      <c r="T51" s="23" t="s">
        <v>39</v>
      </c>
      <c r="U51" s="23" t="s">
        <v>39</v>
      </c>
      <c r="V51" s="23" t="s">
        <v>39</v>
      </c>
      <c r="W51" s="23" t="s">
        <v>39</v>
      </c>
      <c r="X51" s="23" t="s">
        <v>39</v>
      </c>
      <c r="Y51" s="23" t="s">
        <v>570</v>
      </c>
      <c r="Z51" s="23"/>
      <c r="AA51" s="23"/>
      <c r="AB51" s="23"/>
      <c r="AC51" s="23"/>
      <c r="AD51" s="23"/>
    </row>
    <row r="52" spans="1:30" s="2" customFormat="1">
      <c r="A52" s="2" t="s">
        <v>268</v>
      </c>
      <c r="B52" s="23" t="s">
        <v>36</v>
      </c>
      <c r="C52" s="23" t="s">
        <v>39</v>
      </c>
      <c r="D52" s="24">
        <v>10000</v>
      </c>
      <c r="E52" s="24">
        <v>10000000</v>
      </c>
      <c r="F52" s="23" t="s">
        <v>574</v>
      </c>
      <c r="G52" s="23" t="s">
        <v>575</v>
      </c>
      <c r="H52" s="23">
        <v>5</v>
      </c>
      <c r="I52" s="23" t="s">
        <v>39</v>
      </c>
      <c r="J52" s="23" t="s">
        <v>39</v>
      </c>
      <c r="K52" s="23" t="s">
        <v>39</v>
      </c>
      <c r="L52" s="23" t="s">
        <v>39</v>
      </c>
      <c r="M52" s="23" t="s">
        <v>39</v>
      </c>
      <c r="N52" s="23" t="s">
        <v>39</v>
      </c>
      <c r="O52" s="23" t="s">
        <v>39</v>
      </c>
      <c r="P52" s="23" t="s">
        <v>39</v>
      </c>
      <c r="Q52" s="23" t="s">
        <v>39</v>
      </c>
      <c r="R52" s="23" t="s">
        <v>153</v>
      </c>
      <c r="S52" s="23" t="s">
        <v>39</v>
      </c>
      <c r="T52" s="23" t="s">
        <v>39</v>
      </c>
      <c r="U52" s="23" t="s">
        <v>39</v>
      </c>
      <c r="V52" s="23" t="s">
        <v>39</v>
      </c>
      <c r="W52" s="23" t="s">
        <v>39</v>
      </c>
      <c r="X52" s="23" t="s">
        <v>39</v>
      </c>
      <c r="Y52" s="23" t="s">
        <v>576</v>
      </c>
      <c r="Z52" s="23"/>
      <c r="AA52" s="23"/>
      <c r="AB52" s="23"/>
      <c r="AC52" s="23"/>
      <c r="AD52" s="23"/>
    </row>
    <row r="53" spans="1:30" s="2" customFormat="1">
      <c r="A53" s="6" t="s">
        <v>94</v>
      </c>
      <c r="B53" s="23" t="s">
        <v>36</v>
      </c>
      <c r="C53" s="23" t="s">
        <v>578</v>
      </c>
      <c r="D53" s="24">
        <v>1000</v>
      </c>
      <c r="E53" s="24">
        <v>500000</v>
      </c>
      <c r="F53" s="26">
        <v>0.05</v>
      </c>
      <c r="G53" s="23" t="s">
        <v>579</v>
      </c>
      <c r="H53" s="23" t="s">
        <v>39</v>
      </c>
      <c r="I53" s="23" t="s">
        <v>39</v>
      </c>
      <c r="J53" s="23" t="s">
        <v>39</v>
      </c>
      <c r="K53" s="23" t="s">
        <v>39</v>
      </c>
      <c r="L53" s="23" t="s">
        <v>39</v>
      </c>
      <c r="M53" s="23" t="s">
        <v>39</v>
      </c>
      <c r="N53" s="23" t="s">
        <v>39</v>
      </c>
      <c r="O53" s="23" t="s">
        <v>39</v>
      </c>
      <c r="P53" s="23" t="s">
        <v>39</v>
      </c>
      <c r="Q53" s="23" t="s">
        <v>39</v>
      </c>
      <c r="R53" s="23" t="s">
        <v>28</v>
      </c>
      <c r="S53" s="23" t="s">
        <v>39</v>
      </c>
      <c r="T53" s="23" t="s">
        <v>39</v>
      </c>
      <c r="U53" s="23" t="s">
        <v>39</v>
      </c>
      <c r="V53" s="23" t="s">
        <v>39</v>
      </c>
      <c r="W53" s="23" t="s">
        <v>39</v>
      </c>
      <c r="X53" s="23" t="s">
        <v>39</v>
      </c>
      <c r="Y53" s="23"/>
      <c r="Z53" s="23"/>
      <c r="AA53" s="23"/>
      <c r="AB53" s="23"/>
      <c r="AC53" s="23"/>
      <c r="AD53" s="23"/>
    </row>
    <row r="54" spans="1:30" s="2" customFormat="1">
      <c r="A54" s="2" t="s">
        <v>100</v>
      </c>
      <c r="B54" s="23" t="s">
        <v>16</v>
      </c>
      <c r="C54" s="23" t="s">
        <v>39</v>
      </c>
      <c r="D54" s="24">
        <v>15000</v>
      </c>
      <c r="E54" s="24">
        <v>500000</v>
      </c>
      <c r="F54" s="23" t="s">
        <v>586</v>
      </c>
      <c r="G54" s="23" t="s">
        <v>39</v>
      </c>
      <c r="H54" s="23">
        <v>10</v>
      </c>
      <c r="I54" s="23" t="s">
        <v>39</v>
      </c>
      <c r="J54" s="23" t="s">
        <v>39</v>
      </c>
      <c r="K54" s="23" t="s">
        <v>39</v>
      </c>
      <c r="L54" s="23" t="s">
        <v>39</v>
      </c>
      <c r="M54" s="23" t="s">
        <v>39</v>
      </c>
      <c r="N54" s="23" t="s">
        <v>39</v>
      </c>
      <c r="O54" s="23" t="s">
        <v>39</v>
      </c>
      <c r="P54" s="24">
        <v>7000000</v>
      </c>
      <c r="Q54" s="23" t="s">
        <v>39</v>
      </c>
      <c r="R54" s="23" t="s">
        <v>31</v>
      </c>
      <c r="S54" s="23" t="s">
        <v>39</v>
      </c>
      <c r="T54" s="23" t="s">
        <v>39</v>
      </c>
      <c r="U54" s="23" t="s">
        <v>39</v>
      </c>
      <c r="V54" s="23" t="s">
        <v>39</v>
      </c>
      <c r="W54" s="23" t="s">
        <v>16</v>
      </c>
      <c r="X54" s="23" t="s">
        <v>39</v>
      </c>
      <c r="Y54" s="23" t="s">
        <v>587</v>
      </c>
      <c r="Z54" s="23"/>
      <c r="AA54" s="23"/>
      <c r="AB54" s="23"/>
      <c r="AC54" s="23"/>
      <c r="AD54" s="23"/>
    </row>
    <row r="55" spans="1:30" s="2" customFormat="1">
      <c r="A55" s="2" t="s">
        <v>228</v>
      </c>
      <c r="B55" s="23" t="s">
        <v>36</v>
      </c>
      <c r="C55" s="23" t="s">
        <v>39</v>
      </c>
      <c r="D55" s="23" t="s">
        <v>590</v>
      </c>
      <c r="E55" s="23" t="s">
        <v>590</v>
      </c>
      <c r="F55" s="26">
        <v>0.05</v>
      </c>
      <c r="G55" s="23" t="s">
        <v>589</v>
      </c>
      <c r="H55" s="23" t="s">
        <v>588</v>
      </c>
      <c r="I55" s="23" t="s">
        <v>39</v>
      </c>
      <c r="J55" s="23" t="s">
        <v>39</v>
      </c>
      <c r="K55" s="23" t="s">
        <v>39</v>
      </c>
      <c r="L55" s="23" t="s">
        <v>39</v>
      </c>
      <c r="M55" s="23" t="s">
        <v>39</v>
      </c>
      <c r="N55" s="23" t="s">
        <v>39</v>
      </c>
      <c r="O55" s="23" t="s">
        <v>39</v>
      </c>
      <c r="P55" s="24">
        <v>20000000</v>
      </c>
      <c r="Q55" s="23" t="s">
        <v>39</v>
      </c>
      <c r="R55" s="23" t="s">
        <v>165</v>
      </c>
      <c r="S55" s="23" t="s">
        <v>39</v>
      </c>
      <c r="T55" s="23" t="s">
        <v>39</v>
      </c>
      <c r="U55" s="23" t="s">
        <v>39</v>
      </c>
      <c r="V55" s="23" t="s">
        <v>39</v>
      </c>
      <c r="W55" s="23" t="s">
        <v>39</v>
      </c>
      <c r="X55" s="23" t="s">
        <v>39</v>
      </c>
      <c r="Y55" s="23"/>
      <c r="Z55" s="23"/>
      <c r="AA55" s="23"/>
      <c r="AB55" s="23"/>
      <c r="AC55" s="23"/>
      <c r="AD55" s="23"/>
    </row>
    <row r="56" spans="1:30" s="2" customFormat="1">
      <c r="A56" s="2" t="s">
        <v>681</v>
      </c>
      <c r="B56" s="23" t="s">
        <v>16</v>
      </c>
      <c r="C56" s="23" t="s">
        <v>39</v>
      </c>
      <c r="D56" s="24">
        <v>40000</v>
      </c>
      <c r="E56" s="24">
        <v>500000</v>
      </c>
      <c r="F56" s="27">
        <v>2.5000000000000001E-2</v>
      </c>
      <c r="G56" s="23" t="s">
        <v>39</v>
      </c>
      <c r="H56" s="23">
        <v>10</v>
      </c>
      <c r="I56" s="23" t="s">
        <v>39</v>
      </c>
      <c r="J56" s="23" t="s">
        <v>39</v>
      </c>
      <c r="K56" s="23" t="s">
        <v>39</v>
      </c>
      <c r="L56" s="23" t="s">
        <v>39</v>
      </c>
      <c r="M56" s="23" t="s">
        <v>39</v>
      </c>
      <c r="N56" s="23" t="s">
        <v>39</v>
      </c>
      <c r="O56" s="23" t="s">
        <v>39</v>
      </c>
      <c r="P56" s="24">
        <v>1750000</v>
      </c>
      <c r="Q56" s="23" t="s">
        <v>39</v>
      </c>
      <c r="R56" s="23" t="s">
        <v>165</v>
      </c>
      <c r="S56" s="23" t="s">
        <v>39</v>
      </c>
      <c r="T56" s="23" t="s">
        <v>39</v>
      </c>
      <c r="U56" s="23">
        <v>50</v>
      </c>
      <c r="V56" s="24">
        <v>21000000</v>
      </c>
      <c r="W56" s="23" t="s">
        <v>39</v>
      </c>
      <c r="X56" s="23" t="s">
        <v>39</v>
      </c>
      <c r="Y56" s="23" t="s">
        <v>591</v>
      </c>
      <c r="Z56" s="23"/>
      <c r="AA56" s="23"/>
      <c r="AB56" s="23"/>
      <c r="AC56" s="23"/>
      <c r="AD56" s="23"/>
    </row>
    <row r="57" spans="1:30" s="2" customFormat="1">
      <c r="A57" s="2" t="s">
        <v>233</v>
      </c>
      <c r="B57" s="23" t="s">
        <v>36</v>
      </c>
      <c r="C57" s="23" t="s">
        <v>453</v>
      </c>
      <c r="D57" s="23" t="s">
        <v>556</v>
      </c>
      <c r="E57" s="24">
        <v>30000</v>
      </c>
      <c r="F57" s="26">
        <v>0.04</v>
      </c>
      <c r="G57" s="23" t="s">
        <v>593</v>
      </c>
      <c r="H57" s="23" t="s">
        <v>592</v>
      </c>
      <c r="I57" s="23" t="s">
        <v>39</v>
      </c>
      <c r="J57" s="23" t="s">
        <v>39</v>
      </c>
      <c r="K57" s="23">
        <v>75</v>
      </c>
      <c r="L57" s="23" t="s">
        <v>39</v>
      </c>
      <c r="M57" s="23" t="s">
        <v>39</v>
      </c>
      <c r="N57" s="23" t="s">
        <v>39</v>
      </c>
      <c r="O57" s="23" t="s">
        <v>39</v>
      </c>
      <c r="P57" s="23" t="s">
        <v>39</v>
      </c>
      <c r="Q57" s="23" t="s">
        <v>39</v>
      </c>
      <c r="R57" s="23" t="s">
        <v>165</v>
      </c>
      <c r="S57" s="23" t="s">
        <v>39</v>
      </c>
      <c r="T57" s="23" t="s">
        <v>39</v>
      </c>
      <c r="U57" s="23" t="s">
        <v>39</v>
      </c>
      <c r="V57" s="23" t="s">
        <v>39</v>
      </c>
      <c r="W57" s="23" t="s">
        <v>39</v>
      </c>
      <c r="X57" s="23" t="s">
        <v>39</v>
      </c>
      <c r="Y57" s="23" t="s">
        <v>603</v>
      </c>
      <c r="Z57" s="23"/>
      <c r="AA57" s="23"/>
      <c r="AB57" s="23"/>
      <c r="AC57" s="23"/>
      <c r="AD57" s="23"/>
    </row>
    <row r="58" spans="1:30" s="2" customFormat="1">
      <c r="A58" s="2" t="s">
        <v>258</v>
      </c>
      <c r="B58" s="23" t="s">
        <v>36</v>
      </c>
      <c r="C58" s="23" t="s">
        <v>39</v>
      </c>
      <c r="D58" s="23" t="s">
        <v>598</v>
      </c>
      <c r="E58" s="24">
        <v>100000</v>
      </c>
      <c r="F58" s="23" t="s">
        <v>599</v>
      </c>
      <c r="G58" s="23" t="s">
        <v>600</v>
      </c>
      <c r="H58" s="23" t="s">
        <v>39</v>
      </c>
      <c r="I58" s="23" t="s">
        <v>39</v>
      </c>
      <c r="J58" s="23" t="s">
        <v>39</v>
      </c>
      <c r="K58" s="23" t="s">
        <v>39</v>
      </c>
      <c r="L58" s="23" t="s">
        <v>39</v>
      </c>
      <c r="M58" s="23" t="s">
        <v>39</v>
      </c>
      <c r="N58" s="23" t="s">
        <v>39</v>
      </c>
      <c r="O58" s="23" t="s">
        <v>39</v>
      </c>
      <c r="P58" s="23" t="s">
        <v>39</v>
      </c>
      <c r="Q58" s="23" t="s">
        <v>39</v>
      </c>
      <c r="R58" s="23" t="s">
        <v>155</v>
      </c>
      <c r="S58" s="23" t="s">
        <v>39</v>
      </c>
      <c r="T58" s="23" t="s">
        <v>39</v>
      </c>
      <c r="U58" s="23" t="s">
        <v>39</v>
      </c>
      <c r="V58" s="23" t="s">
        <v>39</v>
      </c>
      <c r="W58" s="23" t="s">
        <v>39</v>
      </c>
      <c r="X58" s="23" t="s">
        <v>39</v>
      </c>
      <c r="Y58" s="40" t="s">
        <v>601</v>
      </c>
      <c r="Z58" s="23"/>
      <c r="AA58" s="23"/>
      <c r="AB58" s="23"/>
      <c r="AC58" s="23"/>
      <c r="AD58" s="23"/>
    </row>
    <row r="59" spans="1:30" s="2" customFormat="1">
      <c r="A59" s="2" t="s">
        <v>260</v>
      </c>
      <c r="B59" s="23" t="s">
        <v>16</v>
      </c>
      <c r="C59" s="23" t="s">
        <v>39</v>
      </c>
      <c r="D59" s="23" t="s">
        <v>39</v>
      </c>
      <c r="E59" s="24">
        <v>150000</v>
      </c>
      <c r="F59" s="26">
        <v>0.04</v>
      </c>
      <c r="G59" s="23" t="s">
        <v>604</v>
      </c>
      <c r="H59" s="23">
        <v>6</v>
      </c>
      <c r="I59" s="23" t="s">
        <v>39</v>
      </c>
      <c r="J59" s="23" t="s">
        <v>39</v>
      </c>
      <c r="K59" s="23" t="s">
        <v>39</v>
      </c>
      <c r="L59" s="23" t="s">
        <v>39</v>
      </c>
      <c r="M59" s="23" t="s">
        <v>39</v>
      </c>
      <c r="N59" s="23" t="s">
        <v>39</v>
      </c>
      <c r="O59" s="23" t="s">
        <v>39</v>
      </c>
      <c r="P59" s="23" t="s">
        <v>39</v>
      </c>
      <c r="Q59" s="23" t="s">
        <v>39</v>
      </c>
      <c r="R59" s="23" t="s">
        <v>155</v>
      </c>
      <c r="S59" s="23" t="s">
        <v>39</v>
      </c>
      <c r="T59" s="23" t="s">
        <v>39</v>
      </c>
      <c r="U59" s="23" t="s">
        <v>39</v>
      </c>
      <c r="V59" s="23" t="s">
        <v>39</v>
      </c>
      <c r="W59" s="23" t="s">
        <v>39</v>
      </c>
      <c r="X59" s="23" t="s">
        <v>39</v>
      </c>
      <c r="Y59" s="23" t="s">
        <v>602</v>
      </c>
      <c r="Z59" s="23"/>
      <c r="AA59" s="23"/>
      <c r="AB59" s="23"/>
      <c r="AC59" s="23"/>
      <c r="AD59" s="23"/>
    </row>
    <row r="60" spans="1:30" s="2" customFormat="1">
      <c r="A60" s="2" t="s">
        <v>288</v>
      </c>
      <c r="B60" s="23" t="s">
        <v>36</v>
      </c>
      <c r="C60" s="23" t="s">
        <v>39</v>
      </c>
      <c r="D60" s="23" t="s">
        <v>556</v>
      </c>
      <c r="E60" s="24">
        <v>50000</v>
      </c>
      <c r="F60" s="26">
        <v>0.03</v>
      </c>
      <c r="G60" s="23" t="s">
        <v>606</v>
      </c>
      <c r="H60" s="23" t="s">
        <v>39</v>
      </c>
      <c r="I60" s="23" t="s">
        <v>39</v>
      </c>
      <c r="J60" s="23" t="s">
        <v>39</v>
      </c>
      <c r="K60" s="23" t="s">
        <v>39</v>
      </c>
      <c r="L60" s="23" t="s">
        <v>39</v>
      </c>
      <c r="M60" s="23" t="s">
        <v>39</v>
      </c>
      <c r="N60" s="23" t="s">
        <v>39</v>
      </c>
      <c r="O60" s="23" t="s">
        <v>39</v>
      </c>
      <c r="P60" s="24">
        <v>5000000</v>
      </c>
      <c r="Q60" s="23" t="s">
        <v>16</v>
      </c>
      <c r="R60" s="23" t="s">
        <v>169</v>
      </c>
      <c r="S60" s="23" t="s">
        <v>39</v>
      </c>
      <c r="T60" s="23" t="s">
        <v>39</v>
      </c>
      <c r="U60" s="23" t="s">
        <v>39</v>
      </c>
      <c r="V60" s="23" t="s">
        <v>39</v>
      </c>
      <c r="W60" s="23" t="s">
        <v>39</v>
      </c>
      <c r="X60" s="23" t="s">
        <v>39</v>
      </c>
      <c r="Y60" s="23" t="s">
        <v>607</v>
      </c>
      <c r="Z60" s="23"/>
      <c r="AA60" s="23"/>
      <c r="AB60" s="23"/>
      <c r="AC60" s="23"/>
      <c r="AD60" s="23"/>
    </row>
    <row r="61" spans="1:30" s="2" customFormat="1">
      <c r="A61" s="2" t="s">
        <v>303</v>
      </c>
      <c r="B61" s="23" t="s">
        <v>36</v>
      </c>
      <c r="C61" s="23" t="s">
        <v>39</v>
      </c>
      <c r="D61" s="23" t="s">
        <v>556</v>
      </c>
      <c r="E61" s="24">
        <v>40000</v>
      </c>
      <c r="F61" s="4">
        <v>0.03</v>
      </c>
      <c r="G61" s="23" t="s">
        <v>610</v>
      </c>
      <c r="H61" s="23">
        <v>7</v>
      </c>
      <c r="I61" s="23" t="s">
        <v>39</v>
      </c>
      <c r="J61" s="23" t="s">
        <v>39</v>
      </c>
      <c r="K61" s="23" t="s">
        <v>39</v>
      </c>
      <c r="L61" s="23" t="s">
        <v>39</v>
      </c>
      <c r="M61" s="23" t="s">
        <v>39</v>
      </c>
      <c r="N61" s="23" t="s">
        <v>39</v>
      </c>
      <c r="O61" s="23" t="s">
        <v>39</v>
      </c>
      <c r="P61" s="24">
        <v>1000000</v>
      </c>
      <c r="Q61" s="23" t="s">
        <v>39</v>
      </c>
      <c r="R61" s="23" t="s">
        <v>151</v>
      </c>
      <c r="S61" s="23" t="s">
        <v>608</v>
      </c>
      <c r="T61" s="23" t="s">
        <v>39</v>
      </c>
      <c r="U61" s="23" t="s">
        <v>39</v>
      </c>
      <c r="V61" s="23" t="s">
        <v>39</v>
      </c>
      <c r="W61" s="23" t="s">
        <v>39</v>
      </c>
      <c r="X61" s="23" t="s">
        <v>39</v>
      </c>
      <c r="Y61" s="23" t="s">
        <v>609</v>
      </c>
      <c r="Z61" s="23"/>
      <c r="AA61" s="23"/>
      <c r="AB61" s="23"/>
      <c r="AC61" s="23"/>
      <c r="AD61" s="23"/>
    </row>
    <row r="62" spans="1:30" s="2" customFormat="1">
      <c r="A62" s="2" t="s">
        <v>311</v>
      </c>
      <c r="B62" s="23" t="s">
        <v>16</v>
      </c>
      <c r="C62" s="23" t="s">
        <v>39</v>
      </c>
      <c r="D62" s="23" t="s">
        <v>556</v>
      </c>
      <c r="E62" s="24">
        <v>750000</v>
      </c>
      <c r="F62" s="23" t="s">
        <v>611</v>
      </c>
      <c r="G62" s="23" t="s">
        <v>613</v>
      </c>
      <c r="H62" s="23" t="s">
        <v>612</v>
      </c>
      <c r="I62" s="23" t="s">
        <v>39</v>
      </c>
      <c r="J62" s="23" t="s">
        <v>39</v>
      </c>
      <c r="K62" s="23" t="s">
        <v>39</v>
      </c>
      <c r="L62" s="23" t="s">
        <v>39</v>
      </c>
      <c r="M62" s="23" t="s">
        <v>39</v>
      </c>
      <c r="N62" s="23" t="s">
        <v>39</v>
      </c>
      <c r="O62" s="23" t="s">
        <v>39</v>
      </c>
      <c r="P62" s="23" t="s">
        <v>39</v>
      </c>
      <c r="Q62" s="23" t="s">
        <v>39</v>
      </c>
      <c r="R62" s="23" t="s">
        <v>149</v>
      </c>
      <c r="S62" s="23" t="s">
        <v>614</v>
      </c>
      <c r="T62" s="23" t="s">
        <v>39</v>
      </c>
      <c r="U62" s="23" t="s">
        <v>39</v>
      </c>
      <c r="V62" s="24">
        <v>11000000</v>
      </c>
      <c r="W62" s="23" t="s">
        <v>39</v>
      </c>
      <c r="X62" s="23" t="s">
        <v>39</v>
      </c>
      <c r="Y62" s="2" t="s">
        <v>615</v>
      </c>
      <c r="Z62" s="23"/>
      <c r="AA62" s="23"/>
      <c r="AB62" s="23"/>
      <c r="AC62" s="23"/>
      <c r="AD62" s="23"/>
    </row>
    <row r="63" spans="1:30" s="2" customFormat="1">
      <c r="A63" s="2" t="s">
        <v>356</v>
      </c>
      <c r="B63" s="23" t="s">
        <v>16</v>
      </c>
      <c r="C63" s="23" t="s">
        <v>39</v>
      </c>
      <c r="D63" s="24">
        <v>100000</v>
      </c>
      <c r="E63" s="24">
        <v>1000000</v>
      </c>
      <c r="F63" s="26">
        <v>0.03</v>
      </c>
      <c r="G63" s="23" t="s">
        <v>616</v>
      </c>
      <c r="H63" s="23">
        <v>15</v>
      </c>
      <c r="I63" s="23" t="s">
        <v>39</v>
      </c>
      <c r="J63" s="23" t="s">
        <v>39</v>
      </c>
      <c r="K63" s="23" t="s">
        <v>39</v>
      </c>
      <c r="L63" s="23" t="s">
        <v>39</v>
      </c>
      <c r="M63" s="23" t="s">
        <v>39</v>
      </c>
      <c r="N63" s="23" t="s">
        <v>39</v>
      </c>
      <c r="O63" s="23" t="s">
        <v>39</v>
      </c>
      <c r="P63" s="23" t="s">
        <v>39</v>
      </c>
      <c r="Q63" s="23" t="s">
        <v>39</v>
      </c>
      <c r="R63" s="23" t="s">
        <v>141</v>
      </c>
      <c r="S63" s="23" t="s">
        <v>39</v>
      </c>
      <c r="T63" s="23" t="s">
        <v>39</v>
      </c>
      <c r="U63" s="23" t="s">
        <v>39</v>
      </c>
      <c r="V63" s="24">
        <v>8000000</v>
      </c>
      <c r="W63" s="23" t="s">
        <v>39</v>
      </c>
      <c r="X63" s="23" t="s">
        <v>39</v>
      </c>
      <c r="Y63" s="23"/>
      <c r="Z63" s="23"/>
      <c r="AA63" s="23"/>
      <c r="AB63" s="23"/>
      <c r="AC63" s="23"/>
      <c r="AD63" s="23"/>
    </row>
    <row r="64" spans="1:30" s="2" customFormat="1">
      <c r="A64" s="2" t="s">
        <v>195</v>
      </c>
      <c r="B64" s="23" t="s">
        <v>16</v>
      </c>
      <c r="C64" s="23" t="s">
        <v>39</v>
      </c>
      <c r="D64" s="2" t="s">
        <v>39</v>
      </c>
      <c r="E64" s="24">
        <v>100000</v>
      </c>
      <c r="F64" s="23" t="s">
        <v>39</v>
      </c>
      <c r="G64" s="23" t="s">
        <v>617</v>
      </c>
      <c r="H64" s="23">
        <v>5</v>
      </c>
      <c r="I64" s="23" t="s">
        <v>39</v>
      </c>
      <c r="J64" s="23" t="s">
        <v>39</v>
      </c>
      <c r="K64" s="23" t="s">
        <v>39</v>
      </c>
      <c r="L64" s="23" t="s">
        <v>39</v>
      </c>
      <c r="M64" s="23" t="s">
        <v>39</v>
      </c>
      <c r="N64" s="23" t="s">
        <v>39</v>
      </c>
      <c r="O64" s="23" t="s">
        <v>39</v>
      </c>
      <c r="P64" s="24">
        <v>2000000</v>
      </c>
      <c r="Q64" s="23" t="s">
        <v>39</v>
      </c>
      <c r="R64" s="23" t="s">
        <v>158</v>
      </c>
      <c r="S64" s="23" t="s">
        <v>39</v>
      </c>
      <c r="T64" s="23" t="s">
        <v>39</v>
      </c>
      <c r="U64" s="23" t="s">
        <v>39</v>
      </c>
      <c r="V64" s="23" t="s">
        <v>39</v>
      </c>
      <c r="W64" s="23" t="s">
        <v>39</v>
      </c>
      <c r="X64" s="23" t="s">
        <v>39</v>
      </c>
      <c r="Y64" s="23" t="s">
        <v>618</v>
      </c>
      <c r="Z64" s="23"/>
      <c r="AA64" s="23"/>
      <c r="AB64" s="23"/>
      <c r="AC64" s="23"/>
      <c r="AD64" s="23"/>
    </row>
    <row r="65" spans="1:30" s="2" customFormat="1">
      <c r="A65" s="2" t="s">
        <v>196</v>
      </c>
      <c r="B65" s="23" t="s">
        <v>16</v>
      </c>
      <c r="C65" s="23" t="s">
        <v>39</v>
      </c>
      <c r="D65" s="24">
        <v>10000</v>
      </c>
      <c r="E65" s="24">
        <v>500000</v>
      </c>
      <c r="F65" s="23" t="s">
        <v>619</v>
      </c>
      <c r="G65" s="23" t="s">
        <v>621</v>
      </c>
      <c r="H65" s="23" t="s">
        <v>39</v>
      </c>
      <c r="I65" s="23" t="s">
        <v>39</v>
      </c>
      <c r="J65" s="23" t="s">
        <v>39</v>
      </c>
      <c r="K65" s="23" t="s">
        <v>39</v>
      </c>
      <c r="L65" s="23" t="s">
        <v>39</v>
      </c>
      <c r="M65" s="23" t="s">
        <v>39</v>
      </c>
      <c r="N65" s="23" t="s">
        <v>39</v>
      </c>
      <c r="O65" s="23" t="s">
        <v>39</v>
      </c>
      <c r="P65" s="24">
        <v>6600000</v>
      </c>
      <c r="Q65" s="23" t="s">
        <v>39</v>
      </c>
      <c r="R65" s="23" t="s">
        <v>158</v>
      </c>
      <c r="S65" s="23" t="s">
        <v>39</v>
      </c>
      <c r="T65" s="23" t="s">
        <v>39</v>
      </c>
      <c r="U65" s="23" t="s">
        <v>39</v>
      </c>
      <c r="V65" s="23" t="s">
        <v>39</v>
      </c>
      <c r="W65" s="23" t="s">
        <v>39</v>
      </c>
      <c r="X65" s="23" t="s">
        <v>39</v>
      </c>
      <c r="Y65" s="23" t="s">
        <v>620</v>
      </c>
      <c r="Z65" s="23"/>
      <c r="AA65" s="23"/>
      <c r="AB65" s="23"/>
      <c r="AC65" s="23"/>
      <c r="AD65" s="23"/>
    </row>
    <row r="66" spans="1:30" s="2" customFormat="1">
      <c r="A66" s="2" t="s">
        <v>224</v>
      </c>
      <c r="B66" s="23" t="s">
        <v>16</v>
      </c>
      <c r="C66" s="23" t="s">
        <v>39</v>
      </c>
      <c r="D66" s="24">
        <v>250000</v>
      </c>
      <c r="E66" s="24">
        <v>2500000</v>
      </c>
      <c r="F66" s="26" t="s">
        <v>428</v>
      </c>
      <c r="G66" s="23" t="s">
        <v>623</v>
      </c>
      <c r="H66" s="23" t="s">
        <v>622</v>
      </c>
      <c r="I66" s="23" t="s">
        <v>39</v>
      </c>
      <c r="J66" s="23" t="s">
        <v>39</v>
      </c>
      <c r="K66" s="23" t="s">
        <v>39</v>
      </c>
      <c r="L66" s="23" t="s">
        <v>39</v>
      </c>
      <c r="M66" s="23" t="s">
        <v>39</v>
      </c>
      <c r="N66" s="23" t="s">
        <v>39</v>
      </c>
      <c r="O66" s="23" t="s">
        <v>39</v>
      </c>
      <c r="P66" s="24">
        <v>17600000</v>
      </c>
      <c r="Q66" s="23" t="s">
        <v>39</v>
      </c>
      <c r="R66" s="23" t="s">
        <v>161</v>
      </c>
      <c r="S66" s="23" t="s">
        <v>39</v>
      </c>
      <c r="T66" s="23" t="s">
        <v>39</v>
      </c>
      <c r="U66" s="23" t="s">
        <v>39</v>
      </c>
      <c r="V66" s="23" t="s">
        <v>39</v>
      </c>
      <c r="W66" s="23" t="s">
        <v>39</v>
      </c>
      <c r="X66" s="23" t="s">
        <v>39</v>
      </c>
      <c r="Z66" s="23"/>
      <c r="AA66" s="23"/>
      <c r="AB66" s="23"/>
      <c r="AC66" s="23"/>
      <c r="AD66" s="23"/>
    </row>
    <row r="67" spans="1:30" s="2" customFormat="1">
      <c r="A67" s="2" t="s">
        <v>253</v>
      </c>
      <c r="B67" s="23" t="s">
        <v>36</v>
      </c>
      <c r="C67" s="23" t="s">
        <v>39</v>
      </c>
      <c r="D67" s="23" t="s">
        <v>39</v>
      </c>
      <c r="E67" s="23" t="s">
        <v>39</v>
      </c>
      <c r="F67" s="23" t="s">
        <v>624</v>
      </c>
      <c r="G67" s="23" t="s">
        <v>626</v>
      </c>
      <c r="H67" s="23" t="s">
        <v>39</v>
      </c>
      <c r="I67" s="23">
        <v>250</v>
      </c>
      <c r="J67" s="23" t="s">
        <v>39</v>
      </c>
      <c r="K67" s="23" t="s">
        <v>625</v>
      </c>
      <c r="L67" s="23" t="s">
        <v>39</v>
      </c>
      <c r="M67" s="23" t="s">
        <v>39</v>
      </c>
      <c r="N67" s="23" t="s">
        <v>39</v>
      </c>
      <c r="O67" s="23" t="s">
        <v>39</v>
      </c>
      <c r="P67" s="23" t="s">
        <v>39</v>
      </c>
      <c r="Q67" s="23" t="s">
        <v>39</v>
      </c>
      <c r="R67" s="23" t="s">
        <v>156</v>
      </c>
      <c r="S67" s="23" t="s">
        <v>39</v>
      </c>
      <c r="T67" s="23" t="s">
        <v>39</v>
      </c>
      <c r="U67" s="23" t="s">
        <v>39</v>
      </c>
      <c r="V67" s="23" t="s">
        <v>39</v>
      </c>
      <c r="W67" s="23" t="s">
        <v>39</v>
      </c>
      <c r="X67" s="23" t="s">
        <v>39</v>
      </c>
      <c r="Y67" s="23"/>
      <c r="Z67" s="23"/>
      <c r="AA67" s="23"/>
      <c r="AB67" s="23"/>
      <c r="AC67" s="23"/>
      <c r="AD67" s="23"/>
    </row>
    <row r="68" spans="1:30" s="2" customFormat="1">
      <c r="A68" s="2" t="s">
        <v>250</v>
      </c>
      <c r="B68" s="23" t="s">
        <v>36</v>
      </c>
      <c r="C68" s="23" t="s">
        <v>627</v>
      </c>
      <c r="D68" s="24">
        <v>1500</v>
      </c>
      <c r="E68" s="24">
        <v>50000</v>
      </c>
      <c r="F68" s="26">
        <v>0.03</v>
      </c>
      <c r="G68" s="23" t="s">
        <v>628</v>
      </c>
      <c r="H68" s="23">
        <v>5</v>
      </c>
      <c r="I68" s="23" t="s">
        <v>39</v>
      </c>
      <c r="J68" s="23" t="s">
        <v>39</v>
      </c>
      <c r="K68" s="23" t="s">
        <v>39</v>
      </c>
      <c r="L68" s="23" t="s">
        <v>39</v>
      </c>
      <c r="M68" s="23" t="s">
        <v>39</v>
      </c>
      <c r="N68" s="23" t="s">
        <v>39</v>
      </c>
      <c r="O68" s="23" t="s">
        <v>39</v>
      </c>
      <c r="P68" s="23" t="s">
        <v>39</v>
      </c>
      <c r="Q68" s="23" t="s">
        <v>39</v>
      </c>
      <c r="R68" s="23" t="s">
        <v>156</v>
      </c>
      <c r="S68" s="23" t="s">
        <v>629</v>
      </c>
      <c r="T68" s="23" t="s">
        <v>39</v>
      </c>
      <c r="U68" s="23" t="s">
        <v>39</v>
      </c>
      <c r="V68" s="23" t="s">
        <v>39</v>
      </c>
      <c r="W68" s="23" t="s">
        <v>39</v>
      </c>
      <c r="X68" s="23" t="s">
        <v>39</v>
      </c>
      <c r="Y68" s="23"/>
      <c r="Z68" s="23"/>
      <c r="AA68" s="23"/>
      <c r="AB68" s="23"/>
      <c r="AC68" s="23"/>
      <c r="AD68" s="23"/>
    </row>
    <row r="69" spans="1:30" s="2" customFormat="1">
      <c r="A69" s="2" t="s">
        <v>119</v>
      </c>
      <c r="B69" s="23" t="s">
        <v>36</v>
      </c>
      <c r="C69" s="23" t="s">
        <v>39</v>
      </c>
      <c r="D69" s="24">
        <v>20000</v>
      </c>
      <c r="E69" s="24">
        <v>5000000</v>
      </c>
      <c r="F69" s="26" t="s">
        <v>630</v>
      </c>
      <c r="G69" s="23" t="s">
        <v>631</v>
      </c>
      <c r="H69" s="23" t="s">
        <v>61</v>
      </c>
      <c r="I69" s="23" t="s">
        <v>39</v>
      </c>
      <c r="J69" s="23" t="s">
        <v>39</v>
      </c>
      <c r="K69" s="23" t="s">
        <v>39</v>
      </c>
      <c r="L69" s="23" t="s">
        <v>39</v>
      </c>
      <c r="M69" s="23" t="s">
        <v>39</v>
      </c>
      <c r="N69" s="23" t="s">
        <v>39</v>
      </c>
      <c r="O69" s="23" t="s">
        <v>39</v>
      </c>
      <c r="P69" s="24">
        <v>50000000</v>
      </c>
      <c r="Q69" s="23" t="s">
        <v>39</v>
      </c>
      <c r="R69" s="23" t="s">
        <v>33</v>
      </c>
      <c r="S69" s="23" t="s">
        <v>39</v>
      </c>
      <c r="T69" s="23" t="s">
        <v>39</v>
      </c>
      <c r="U69" s="23" t="s">
        <v>39</v>
      </c>
      <c r="V69" s="23" t="s">
        <v>39</v>
      </c>
      <c r="W69" s="23" t="s">
        <v>39</v>
      </c>
      <c r="X69" s="23" t="s">
        <v>39</v>
      </c>
      <c r="Y69" s="23" t="s">
        <v>632</v>
      </c>
      <c r="Z69" s="23"/>
      <c r="AA69" s="23"/>
      <c r="AB69" s="23"/>
      <c r="AC69" s="23"/>
      <c r="AD69" s="23"/>
    </row>
    <row r="70" spans="1:30" s="2" customFormat="1">
      <c r="A70" s="2" t="s">
        <v>202</v>
      </c>
      <c r="B70" s="23" t="s">
        <v>36</v>
      </c>
      <c r="C70" s="23" t="s">
        <v>39</v>
      </c>
      <c r="D70" s="24">
        <v>5000</v>
      </c>
      <c r="E70" s="24">
        <v>150000</v>
      </c>
      <c r="F70" s="23" t="s">
        <v>634</v>
      </c>
      <c r="G70" s="23" t="s">
        <v>635</v>
      </c>
      <c r="H70" s="23" t="s">
        <v>633</v>
      </c>
      <c r="I70" s="23" t="s">
        <v>39</v>
      </c>
      <c r="J70" s="23" t="s">
        <v>39</v>
      </c>
      <c r="K70" s="23" t="s">
        <v>39</v>
      </c>
      <c r="L70" s="23" t="s">
        <v>39</v>
      </c>
      <c r="M70" s="23" t="s">
        <v>39</v>
      </c>
      <c r="N70" s="23" t="s">
        <v>39</v>
      </c>
      <c r="O70" s="23" t="s">
        <v>39</v>
      </c>
      <c r="P70" s="24">
        <v>1000000</v>
      </c>
      <c r="Q70" s="23" t="s">
        <v>39</v>
      </c>
      <c r="R70" s="23" t="s">
        <v>131</v>
      </c>
      <c r="S70" s="23" t="s">
        <v>39</v>
      </c>
      <c r="T70" s="23" t="s">
        <v>39</v>
      </c>
      <c r="U70" s="23" t="s">
        <v>39</v>
      </c>
      <c r="V70" s="23" t="s">
        <v>39</v>
      </c>
      <c r="W70" s="23" t="s">
        <v>39</v>
      </c>
      <c r="X70" s="23" t="s">
        <v>39</v>
      </c>
      <c r="Y70" s="23"/>
      <c r="Z70" s="23"/>
      <c r="AA70" s="23"/>
      <c r="AB70" s="23"/>
      <c r="AC70" s="23"/>
      <c r="AD70" s="23"/>
    </row>
    <row r="71" spans="1:30" s="2" customFormat="1">
      <c r="A71" s="2" t="s">
        <v>104</v>
      </c>
      <c r="B71" s="23" t="s">
        <v>16</v>
      </c>
      <c r="C71" s="23" t="s">
        <v>39</v>
      </c>
      <c r="D71" s="23" t="s">
        <v>39</v>
      </c>
      <c r="E71" s="23" t="s">
        <v>39</v>
      </c>
      <c r="F71" s="26">
        <v>0.08</v>
      </c>
      <c r="G71" s="23" t="s">
        <v>39</v>
      </c>
      <c r="H71" s="23">
        <v>20</v>
      </c>
      <c r="I71" s="23" t="s">
        <v>39</v>
      </c>
      <c r="J71" s="23" t="s">
        <v>39</v>
      </c>
      <c r="K71" s="23" t="s">
        <v>39</v>
      </c>
      <c r="L71" s="23" t="s">
        <v>39</v>
      </c>
      <c r="M71" s="23" t="s">
        <v>39</v>
      </c>
      <c r="N71" s="23" t="s">
        <v>39</v>
      </c>
      <c r="O71" s="23" t="s">
        <v>39</v>
      </c>
      <c r="P71" s="23" t="s">
        <v>39</v>
      </c>
      <c r="Q71" s="23" t="s">
        <v>39</v>
      </c>
      <c r="R71" s="23" t="s">
        <v>23</v>
      </c>
      <c r="S71" s="23" t="s">
        <v>39</v>
      </c>
      <c r="T71" s="23" t="s">
        <v>39</v>
      </c>
      <c r="U71" s="23" t="s">
        <v>39</v>
      </c>
      <c r="V71" s="23" t="s">
        <v>39</v>
      </c>
      <c r="W71" s="23" t="s">
        <v>39</v>
      </c>
      <c r="X71" s="23" t="s">
        <v>39</v>
      </c>
      <c r="Y71" s="23"/>
      <c r="Z71" s="23"/>
      <c r="AA71" s="23"/>
      <c r="AB71" s="23"/>
      <c r="AC71" s="23"/>
      <c r="AD71" s="23"/>
    </row>
    <row r="72" spans="1:30" s="2" customFormat="1">
      <c r="A72" s="2" t="s">
        <v>111</v>
      </c>
      <c r="B72" s="23" t="s">
        <v>36</v>
      </c>
      <c r="C72" s="23" t="s">
        <v>39</v>
      </c>
      <c r="D72" s="23" t="s">
        <v>39</v>
      </c>
      <c r="E72" s="24">
        <v>10000</v>
      </c>
      <c r="F72" s="26">
        <v>0.05</v>
      </c>
      <c r="G72" s="23" t="s">
        <v>637</v>
      </c>
      <c r="H72" s="23" t="s">
        <v>636</v>
      </c>
      <c r="I72" s="23" t="s">
        <v>39</v>
      </c>
      <c r="J72" s="23" t="s">
        <v>39</v>
      </c>
      <c r="K72" s="23" t="s">
        <v>39</v>
      </c>
      <c r="L72" s="23" t="s">
        <v>39</v>
      </c>
      <c r="M72" s="23" t="s">
        <v>39</v>
      </c>
      <c r="N72" s="23" t="s">
        <v>39</v>
      </c>
      <c r="O72" s="23" t="s">
        <v>39</v>
      </c>
      <c r="P72" s="23" t="s">
        <v>39</v>
      </c>
      <c r="Q72" s="23" t="s">
        <v>39</v>
      </c>
      <c r="R72" s="23" t="s">
        <v>23</v>
      </c>
      <c r="S72" s="23" t="s">
        <v>39</v>
      </c>
      <c r="T72" s="23" t="s">
        <v>39</v>
      </c>
      <c r="U72" s="23" t="s">
        <v>39</v>
      </c>
      <c r="V72" s="23" t="s">
        <v>39</v>
      </c>
      <c r="W72" s="23" t="s">
        <v>39</v>
      </c>
      <c r="X72" s="23" t="s">
        <v>39</v>
      </c>
      <c r="Y72" s="23" t="s">
        <v>638</v>
      </c>
      <c r="Z72" s="23"/>
      <c r="AA72" s="23"/>
      <c r="AB72" s="23"/>
      <c r="AC72" s="23"/>
      <c r="AD72" s="23"/>
    </row>
    <row r="73" spans="1:30" s="2" customFormat="1">
      <c r="A73" s="2" t="s">
        <v>102</v>
      </c>
      <c r="B73" s="23" t="s">
        <v>36</v>
      </c>
      <c r="C73" s="23" t="s">
        <v>39</v>
      </c>
      <c r="D73" s="24">
        <v>1500</v>
      </c>
      <c r="E73" s="23" t="s">
        <v>39</v>
      </c>
      <c r="F73" s="26">
        <v>0.03</v>
      </c>
      <c r="G73" s="23" t="s">
        <v>639</v>
      </c>
      <c r="H73" s="23">
        <v>10</v>
      </c>
      <c r="I73" s="23" t="s">
        <v>39</v>
      </c>
      <c r="J73" s="23" t="s">
        <v>39</v>
      </c>
      <c r="K73" s="23" t="s">
        <v>39</v>
      </c>
      <c r="L73" s="23" t="s">
        <v>39</v>
      </c>
      <c r="M73" s="23" t="s">
        <v>39</v>
      </c>
      <c r="N73" s="23" t="s">
        <v>39</v>
      </c>
      <c r="O73" s="23" t="s">
        <v>39</v>
      </c>
      <c r="P73" s="24">
        <v>55000</v>
      </c>
      <c r="Q73" s="23" t="s">
        <v>39</v>
      </c>
      <c r="R73" s="23" t="s">
        <v>23</v>
      </c>
      <c r="S73" s="23" t="s">
        <v>39</v>
      </c>
      <c r="T73" s="23" t="s">
        <v>39</v>
      </c>
      <c r="U73" s="23" t="s">
        <v>39</v>
      </c>
      <c r="V73" s="23" t="s">
        <v>39</v>
      </c>
      <c r="W73" s="23" t="s">
        <v>39</v>
      </c>
      <c r="X73" s="23" t="s">
        <v>39</v>
      </c>
      <c r="Y73" s="23"/>
      <c r="Z73" s="23"/>
      <c r="AA73" s="23"/>
      <c r="AB73" s="23"/>
      <c r="AC73" s="23"/>
      <c r="AD73" s="23"/>
    </row>
    <row r="74" spans="1:30" s="2" customFormat="1">
      <c r="A74" s="2" t="s">
        <v>382</v>
      </c>
      <c r="B74" s="23" t="s">
        <v>36</v>
      </c>
      <c r="C74" s="23" t="s">
        <v>39</v>
      </c>
      <c r="D74" s="23" t="s">
        <v>39</v>
      </c>
      <c r="E74" s="24">
        <v>10000</v>
      </c>
      <c r="F74" s="26">
        <v>0</v>
      </c>
      <c r="G74" s="23" t="s">
        <v>39</v>
      </c>
      <c r="H74" s="23">
        <v>5</v>
      </c>
      <c r="I74" s="23" t="s">
        <v>39</v>
      </c>
      <c r="J74" s="23" t="s">
        <v>39</v>
      </c>
      <c r="K74" s="23" t="s">
        <v>39</v>
      </c>
      <c r="L74" s="23" t="s">
        <v>39</v>
      </c>
      <c r="M74" s="23" t="s">
        <v>39</v>
      </c>
      <c r="N74" s="23" t="s">
        <v>39</v>
      </c>
      <c r="O74" s="23" t="s">
        <v>39</v>
      </c>
      <c r="P74" s="23" t="s">
        <v>39</v>
      </c>
      <c r="Q74" s="23" t="s">
        <v>39</v>
      </c>
      <c r="R74" s="23" t="s">
        <v>139</v>
      </c>
      <c r="S74" s="23" t="s">
        <v>39</v>
      </c>
      <c r="T74" s="23" t="s">
        <v>39</v>
      </c>
      <c r="U74" s="23" t="s">
        <v>39</v>
      </c>
      <c r="V74" s="23" t="s">
        <v>39</v>
      </c>
      <c r="W74" s="23" t="s">
        <v>39</v>
      </c>
      <c r="X74" s="23" t="s">
        <v>39</v>
      </c>
      <c r="Y74" s="23"/>
      <c r="Z74" s="23"/>
      <c r="AA74" s="23"/>
      <c r="AB74" s="23"/>
      <c r="AC74" s="23"/>
      <c r="AD74" s="23"/>
    </row>
    <row r="75" spans="1:30" s="2" customFormat="1">
      <c r="A75" s="2" t="s">
        <v>380</v>
      </c>
      <c r="B75" s="23" t="s">
        <v>36</v>
      </c>
      <c r="C75" s="23" t="s">
        <v>39</v>
      </c>
      <c r="D75" s="24">
        <v>20000</v>
      </c>
      <c r="E75" s="24">
        <v>20000000</v>
      </c>
      <c r="F75" s="23" t="s">
        <v>642</v>
      </c>
      <c r="G75" s="23" t="s">
        <v>39</v>
      </c>
      <c r="H75" s="23" t="s">
        <v>612</v>
      </c>
      <c r="I75" s="23" t="s">
        <v>39</v>
      </c>
      <c r="J75" s="23" t="s">
        <v>39</v>
      </c>
      <c r="K75" s="23" t="s">
        <v>39</v>
      </c>
      <c r="L75" s="23" t="s">
        <v>39</v>
      </c>
      <c r="M75" s="23" t="s">
        <v>39</v>
      </c>
      <c r="N75" s="23" t="s">
        <v>39</v>
      </c>
      <c r="O75" s="23" t="s">
        <v>39</v>
      </c>
      <c r="P75" s="23" t="s">
        <v>39</v>
      </c>
      <c r="Q75" s="23" t="s">
        <v>39</v>
      </c>
      <c r="R75" s="23" t="s">
        <v>139</v>
      </c>
      <c r="S75" s="23" t="s">
        <v>39</v>
      </c>
      <c r="T75" s="23" t="s">
        <v>39</v>
      </c>
      <c r="U75" s="23">
        <v>854</v>
      </c>
      <c r="V75" s="24">
        <v>594000000</v>
      </c>
      <c r="W75" s="23" t="s">
        <v>39</v>
      </c>
      <c r="X75" s="23" t="s">
        <v>39</v>
      </c>
      <c r="Y75" s="23"/>
      <c r="Z75" s="23"/>
      <c r="AA75" s="23"/>
      <c r="AB75" s="23"/>
      <c r="AC75" s="23"/>
      <c r="AD75" s="23"/>
    </row>
    <row r="76" spans="1:30" s="2" customFormat="1">
      <c r="A76" s="2" t="s">
        <v>277</v>
      </c>
      <c r="B76" s="23" t="s">
        <v>36</v>
      </c>
      <c r="C76" s="23" t="s">
        <v>39</v>
      </c>
      <c r="D76" s="23" t="s">
        <v>556</v>
      </c>
      <c r="E76" s="24">
        <v>20000</v>
      </c>
      <c r="F76" s="26">
        <v>0.03</v>
      </c>
      <c r="G76" s="23" t="s">
        <v>39</v>
      </c>
      <c r="H76" s="23">
        <v>5</v>
      </c>
      <c r="I76" s="23" t="s">
        <v>39</v>
      </c>
      <c r="J76" s="23" t="s">
        <v>39</v>
      </c>
      <c r="K76" s="23" t="s">
        <v>39</v>
      </c>
      <c r="L76" s="23" t="s">
        <v>39</v>
      </c>
      <c r="M76" s="23" t="s">
        <v>39</v>
      </c>
      <c r="N76" s="23" t="s">
        <v>39</v>
      </c>
      <c r="O76" s="23" t="s">
        <v>39</v>
      </c>
      <c r="P76" s="23" t="s">
        <v>39</v>
      </c>
      <c r="Q76" s="23" t="s">
        <v>39</v>
      </c>
      <c r="R76" s="23" t="s">
        <v>152</v>
      </c>
      <c r="S76" s="23" t="s">
        <v>39</v>
      </c>
      <c r="T76" s="23" t="s">
        <v>39</v>
      </c>
      <c r="U76" s="23" t="s">
        <v>39</v>
      </c>
      <c r="V76" s="23" t="s">
        <v>39</v>
      </c>
      <c r="W76" s="23" t="s">
        <v>39</v>
      </c>
      <c r="X76" s="23" t="s">
        <v>39</v>
      </c>
      <c r="Y76" s="23" t="s">
        <v>643</v>
      </c>
      <c r="Z76" s="23"/>
      <c r="AA76" s="23"/>
      <c r="AB76" s="23"/>
      <c r="AC76" s="23"/>
      <c r="AD76" s="23"/>
    </row>
    <row r="77" spans="1:30" s="2" customFormat="1">
      <c r="A77" s="2" t="s">
        <v>278</v>
      </c>
      <c r="B77" s="23" t="s">
        <v>36</v>
      </c>
      <c r="C77" s="23" t="s">
        <v>39</v>
      </c>
      <c r="D77" s="23" t="s">
        <v>39</v>
      </c>
      <c r="E77" s="23" t="s">
        <v>644</v>
      </c>
      <c r="F77" s="26">
        <v>0</v>
      </c>
      <c r="G77" s="23" t="s">
        <v>39</v>
      </c>
      <c r="H77" s="23">
        <v>5</v>
      </c>
      <c r="I77" s="23" t="s">
        <v>39</v>
      </c>
      <c r="J77" s="23" t="s">
        <v>39</v>
      </c>
      <c r="K77" s="23" t="s">
        <v>39</v>
      </c>
      <c r="L77" s="23" t="s">
        <v>39</v>
      </c>
      <c r="M77" s="23" t="s">
        <v>39</v>
      </c>
      <c r="N77" s="23" t="s">
        <v>39</v>
      </c>
      <c r="O77" s="23" t="s">
        <v>39</v>
      </c>
      <c r="P77" s="23" t="s">
        <v>39</v>
      </c>
      <c r="Q77" s="23" t="s">
        <v>39</v>
      </c>
      <c r="R77" s="23" t="s">
        <v>152</v>
      </c>
      <c r="S77" s="23" t="s">
        <v>39</v>
      </c>
      <c r="T77" s="23" t="s">
        <v>39</v>
      </c>
      <c r="U77" s="23" t="s">
        <v>39</v>
      </c>
      <c r="V77" s="23" t="s">
        <v>39</v>
      </c>
      <c r="W77" s="23" t="s">
        <v>39</v>
      </c>
      <c r="X77" s="23" t="s">
        <v>39</v>
      </c>
      <c r="Y77" s="23"/>
      <c r="Z77" s="23"/>
      <c r="AA77" s="23"/>
      <c r="AB77" s="23"/>
      <c r="AC77" s="23"/>
      <c r="AD77" s="23"/>
    </row>
    <row r="78" spans="1:30" s="2" customFormat="1">
      <c r="A78" s="2" t="s">
        <v>280</v>
      </c>
      <c r="B78" s="23" t="s">
        <v>36</v>
      </c>
      <c r="C78" s="23" t="s">
        <v>39</v>
      </c>
      <c r="D78" s="24">
        <v>2500</v>
      </c>
      <c r="E78" s="24">
        <v>50000</v>
      </c>
      <c r="F78" s="26">
        <v>0.02</v>
      </c>
      <c r="G78" s="23" t="s">
        <v>645</v>
      </c>
      <c r="H78" s="23">
        <v>5</v>
      </c>
      <c r="I78" s="23" t="s">
        <v>39</v>
      </c>
      <c r="J78" s="23" t="s">
        <v>39</v>
      </c>
      <c r="K78" s="23" t="s">
        <v>39</v>
      </c>
      <c r="L78" s="23" t="s">
        <v>39</v>
      </c>
      <c r="M78" s="23" t="s">
        <v>39</v>
      </c>
      <c r="N78" s="23" t="s">
        <v>39</v>
      </c>
      <c r="O78" s="23" t="s">
        <v>39</v>
      </c>
      <c r="P78" s="23" t="s">
        <v>39</v>
      </c>
      <c r="Q78" s="23" t="s">
        <v>39</v>
      </c>
      <c r="R78" s="23" t="s">
        <v>152</v>
      </c>
      <c r="S78" s="23" t="s">
        <v>39</v>
      </c>
      <c r="T78" s="23" t="s">
        <v>39</v>
      </c>
      <c r="U78" s="23" t="s">
        <v>39</v>
      </c>
      <c r="V78" s="23" t="s">
        <v>39</v>
      </c>
      <c r="W78" s="23" t="s">
        <v>39</v>
      </c>
      <c r="X78" s="23" t="s">
        <v>39</v>
      </c>
      <c r="Y78" s="23"/>
      <c r="Z78" s="23"/>
      <c r="AA78" s="23"/>
      <c r="AB78" s="23"/>
      <c r="AC78" s="23"/>
      <c r="AD78" s="23"/>
    </row>
    <row r="79" spans="1:30" s="2" customFormat="1">
      <c r="A79" s="2" t="s">
        <v>270</v>
      </c>
      <c r="B79" s="23" t="s">
        <v>16</v>
      </c>
      <c r="C79" s="23" t="s">
        <v>39</v>
      </c>
      <c r="D79" s="23" t="s">
        <v>646</v>
      </c>
      <c r="E79" s="23" t="s">
        <v>647</v>
      </c>
      <c r="F79" s="23" t="s">
        <v>556</v>
      </c>
      <c r="G79" s="23" t="s">
        <v>648</v>
      </c>
      <c r="H79" s="23" t="s">
        <v>39</v>
      </c>
      <c r="I79" s="23" t="s">
        <v>39</v>
      </c>
      <c r="J79" s="23" t="s">
        <v>39</v>
      </c>
      <c r="K79" s="23" t="s">
        <v>39</v>
      </c>
      <c r="L79" s="23" t="s">
        <v>39</v>
      </c>
      <c r="M79" s="23" t="s">
        <v>39</v>
      </c>
      <c r="N79" s="23" t="s">
        <v>39</v>
      </c>
      <c r="O79" s="23" t="s">
        <v>39</v>
      </c>
      <c r="P79" s="24">
        <v>42000000</v>
      </c>
      <c r="Q79" s="23" t="s">
        <v>39</v>
      </c>
      <c r="R79" s="23" t="s">
        <v>152</v>
      </c>
      <c r="S79" s="23" t="s">
        <v>39</v>
      </c>
      <c r="T79" s="23" t="s">
        <v>39</v>
      </c>
      <c r="U79" s="23" t="s">
        <v>39</v>
      </c>
      <c r="V79" s="23" t="s">
        <v>39</v>
      </c>
      <c r="W79" s="23" t="s">
        <v>39</v>
      </c>
      <c r="X79" s="23" t="s">
        <v>39</v>
      </c>
      <c r="Y79" s="23"/>
      <c r="Z79" s="23"/>
      <c r="AA79" s="23"/>
      <c r="AB79" s="23"/>
      <c r="AC79" s="23"/>
      <c r="AD79" s="23"/>
    </row>
    <row r="80" spans="1:30" s="2" customFormat="1">
      <c r="A80" s="2" t="s">
        <v>273</v>
      </c>
      <c r="B80" s="23" t="s">
        <v>36</v>
      </c>
      <c r="C80" s="23" t="s">
        <v>39</v>
      </c>
      <c r="D80" s="23" t="s">
        <v>649</v>
      </c>
      <c r="E80" s="23" t="s">
        <v>650</v>
      </c>
      <c r="F80" s="23" t="s">
        <v>39</v>
      </c>
      <c r="G80" s="23" t="s">
        <v>39</v>
      </c>
      <c r="H80" s="23" t="s">
        <v>39</v>
      </c>
      <c r="I80" s="23" t="s">
        <v>39</v>
      </c>
      <c r="J80" s="23" t="s">
        <v>39</v>
      </c>
      <c r="K80" s="23" t="s">
        <v>39</v>
      </c>
      <c r="L80" s="23" t="s">
        <v>39</v>
      </c>
      <c r="M80" s="23" t="s">
        <v>39</v>
      </c>
      <c r="N80" s="23" t="s">
        <v>39</v>
      </c>
      <c r="O80" s="23" t="s">
        <v>39</v>
      </c>
      <c r="P80" s="23" t="s">
        <v>39</v>
      </c>
      <c r="Q80" s="23" t="s">
        <v>39</v>
      </c>
      <c r="R80" s="23" t="s">
        <v>152</v>
      </c>
      <c r="S80" s="23" t="s">
        <v>470</v>
      </c>
      <c r="T80" s="23" t="s">
        <v>39</v>
      </c>
      <c r="U80" s="23" t="s">
        <v>39</v>
      </c>
      <c r="V80" s="23" t="s">
        <v>39</v>
      </c>
      <c r="W80" s="23" t="s">
        <v>39</v>
      </c>
      <c r="X80" s="23" t="s">
        <v>39</v>
      </c>
      <c r="Y80" s="23"/>
      <c r="Z80" s="23"/>
      <c r="AA80" s="23"/>
      <c r="AB80" s="23"/>
      <c r="AC80" s="23"/>
      <c r="AD80" s="23"/>
    </row>
    <row r="81" spans="1:30" s="2" customFormat="1">
      <c r="A81" s="2" t="s">
        <v>281</v>
      </c>
      <c r="B81" s="23" t="s">
        <v>36</v>
      </c>
      <c r="C81" s="23" t="s">
        <v>39</v>
      </c>
      <c r="D81" s="24">
        <v>5000</v>
      </c>
      <c r="E81" s="24">
        <v>100000</v>
      </c>
      <c r="F81" s="23" t="s">
        <v>651</v>
      </c>
      <c r="G81" s="23" t="s">
        <v>39</v>
      </c>
      <c r="H81" s="23">
        <v>10</v>
      </c>
      <c r="I81" s="23" t="s">
        <v>39</v>
      </c>
      <c r="J81" s="23" t="s">
        <v>39</v>
      </c>
      <c r="K81" s="23" t="s">
        <v>39</v>
      </c>
      <c r="L81" s="23" t="s">
        <v>39</v>
      </c>
      <c r="M81" s="23" t="s">
        <v>39</v>
      </c>
      <c r="N81" s="23" t="s">
        <v>39</v>
      </c>
      <c r="O81" s="23" t="s">
        <v>39</v>
      </c>
      <c r="P81" s="23" t="s">
        <v>39</v>
      </c>
      <c r="Q81" s="23" t="s">
        <v>39</v>
      </c>
      <c r="R81" s="23" t="s">
        <v>152</v>
      </c>
      <c r="S81" s="23" t="s">
        <v>39</v>
      </c>
      <c r="T81" s="23" t="s">
        <v>39</v>
      </c>
      <c r="U81" s="23" t="s">
        <v>39</v>
      </c>
      <c r="V81" s="23" t="s">
        <v>39</v>
      </c>
      <c r="W81" s="23" t="s">
        <v>39</v>
      </c>
      <c r="X81" s="23" t="s">
        <v>39</v>
      </c>
      <c r="Y81" s="23"/>
      <c r="Z81" s="23"/>
      <c r="AA81" s="23"/>
      <c r="AB81" s="23"/>
      <c r="AC81" s="23"/>
      <c r="AD81" s="23"/>
    </row>
    <row r="82" spans="1:30" s="2" customFormat="1">
      <c r="A82" s="2" t="s">
        <v>282</v>
      </c>
      <c r="B82" s="23" t="s">
        <v>36</v>
      </c>
      <c r="C82" s="23" t="s">
        <v>39</v>
      </c>
      <c r="D82" s="24">
        <v>1000</v>
      </c>
      <c r="E82" s="24">
        <v>23000</v>
      </c>
      <c r="F82" s="26">
        <v>0.03</v>
      </c>
      <c r="G82" s="23" t="s">
        <v>652</v>
      </c>
      <c r="H82" s="23">
        <v>5</v>
      </c>
      <c r="I82" s="23" t="s">
        <v>39</v>
      </c>
      <c r="J82" s="23" t="s">
        <v>39</v>
      </c>
      <c r="K82" s="23" t="s">
        <v>39</v>
      </c>
      <c r="L82" s="23" t="s">
        <v>39</v>
      </c>
      <c r="M82" s="23" t="s">
        <v>39</v>
      </c>
      <c r="N82" s="23" t="s">
        <v>39</v>
      </c>
      <c r="O82" s="23" t="s">
        <v>39</v>
      </c>
      <c r="P82" s="23" t="s">
        <v>39</v>
      </c>
      <c r="Q82" s="23" t="s">
        <v>39</v>
      </c>
      <c r="R82" s="23" t="s">
        <v>152</v>
      </c>
      <c r="S82" s="23" t="s">
        <v>39</v>
      </c>
      <c r="T82" s="23" t="s">
        <v>39</v>
      </c>
      <c r="U82" s="23" t="s">
        <v>39</v>
      </c>
      <c r="V82" s="23" t="s">
        <v>39</v>
      </c>
      <c r="W82" s="23" t="s">
        <v>39</v>
      </c>
      <c r="X82" s="23" t="s">
        <v>39</v>
      </c>
      <c r="Y82" s="23" t="s">
        <v>643</v>
      </c>
      <c r="Z82" s="23"/>
      <c r="AA82" s="23"/>
      <c r="AB82" s="23"/>
      <c r="AC82" s="23"/>
      <c r="AD82" s="23"/>
    </row>
    <row r="83" spans="1:30" s="2" customFormat="1">
      <c r="A83" s="2" t="s">
        <v>244</v>
      </c>
      <c r="B83" s="23" t="s">
        <v>36</v>
      </c>
      <c r="C83" s="23" t="s">
        <v>39</v>
      </c>
      <c r="D83" s="23" t="s">
        <v>653</v>
      </c>
      <c r="E83" s="23" t="s">
        <v>654</v>
      </c>
      <c r="F83" s="23" t="s">
        <v>655</v>
      </c>
      <c r="G83" s="23" t="s">
        <v>656</v>
      </c>
      <c r="H83" s="23">
        <v>10</v>
      </c>
      <c r="I83" s="23" t="s">
        <v>39</v>
      </c>
      <c r="J83" s="23" t="s">
        <v>39</v>
      </c>
      <c r="K83" s="23" t="s">
        <v>39</v>
      </c>
      <c r="L83" s="23" t="s">
        <v>39</v>
      </c>
      <c r="M83" s="23" t="s">
        <v>39</v>
      </c>
      <c r="N83" s="23" t="s">
        <v>39</v>
      </c>
      <c r="O83" s="23" t="s">
        <v>39</v>
      </c>
      <c r="P83" s="24">
        <v>25000000</v>
      </c>
      <c r="Q83" s="23" t="s">
        <v>39</v>
      </c>
      <c r="R83" s="23" t="s">
        <v>163</v>
      </c>
      <c r="S83" s="23" t="s">
        <v>39</v>
      </c>
      <c r="T83" s="23" t="s">
        <v>39</v>
      </c>
      <c r="U83" s="23" t="s">
        <v>39</v>
      </c>
      <c r="V83" s="23" t="s">
        <v>39</v>
      </c>
      <c r="W83" s="23" t="s">
        <v>39</v>
      </c>
      <c r="X83" s="23" t="s">
        <v>39</v>
      </c>
      <c r="Y83" s="23" t="s">
        <v>657</v>
      </c>
      <c r="Z83" s="23"/>
      <c r="AA83" s="23"/>
      <c r="AB83" s="23"/>
      <c r="AC83" s="23"/>
      <c r="AD83" s="23"/>
    </row>
    <row r="84" spans="1:30" s="2" customFormat="1">
      <c r="A84" s="15" t="s">
        <v>237</v>
      </c>
      <c r="B84" s="23" t="s">
        <v>36</v>
      </c>
      <c r="C84" s="23" t="s">
        <v>39</v>
      </c>
      <c r="D84" s="23" t="s">
        <v>556</v>
      </c>
      <c r="E84" s="24">
        <v>500000</v>
      </c>
      <c r="F84" s="23" t="s">
        <v>556</v>
      </c>
      <c r="G84" s="23" t="s">
        <v>39</v>
      </c>
      <c r="H84" s="23" t="s">
        <v>39</v>
      </c>
      <c r="I84" s="23" t="s">
        <v>39</v>
      </c>
      <c r="J84" s="23" t="s">
        <v>39</v>
      </c>
      <c r="K84" s="23" t="s">
        <v>39</v>
      </c>
      <c r="L84" s="23" t="s">
        <v>39</v>
      </c>
      <c r="M84" s="23" t="s">
        <v>39</v>
      </c>
      <c r="N84" s="23" t="s">
        <v>39</v>
      </c>
      <c r="O84" s="23" t="s">
        <v>39</v>
      </c>
      <c r="P84" s="24">
        <v>8200000</v>
      </c>
      <c r="Q84" s="23" t="s">
        <v>39</v>
      </c>
      <c r="R84" s="23" t="s">
        <v>163</v>
      </c>
      <c r="S84" s="23" t="s">
        <v>39</v>
      </c>
      <c r="T84" s="23" t="s">
        <v>39</v>
      </c>
      <c r="U84" s="23" t="s">
        <v>39</v>
      </c>
      <c r="V84" s="23" t="s">
        <v>39</v>
      </c>
      <c r="W84" s="23" t="s">
        <v>39</v>
      </c>
      <c r="X84" s="23" t="s">
        <v>39</v>
      </c>
      <c r="Y84" s="23"/>
      <c r="Z84" s="23"/>
      <c r="AA84" s="23"/>
      <c r="AB84" s="23"/>
      <c r="AC84" s="23"/>
      <c r="AD84" s="23"/>
    </row>
    <row r="85" spans="1:30" s="2" customFormat="1">
      <c r="A85" s="2" t="s">
        <v>238</v>
      </c>
      <c r="B85" s="23" t="s">
        <v>36</v>
      </c>
      <c r="C85" s="23" t="s">
        <v>39</v>
      </c>
      <c r="D85" s="23" t="s">
        <v>556</v>
      </c>
      <c r="E85" s="24">
        <v>500000</v>
      </c>
      <c r="F85" s="23" t="s">
        <v>556</v>
      </c>
      <c r="G85" s="23" t="s">
        <v>39</v>
      </c>
      <c r="H85" s="23" t="s">
        <v>39</v>
      </c>
      <c r="I85" s="23" t="s">
        <v>39</v>
      </c>
      <c r="J85" s="23" t="s">
        <v>39</v>
      </c>
      <c r="K85" s="23" t="s">
        <v>39</v>
      </c>
      <c r="L85" s="23" t="s">
        <v>39</v>
      </c>
      <c r="M85" s="23" t="s">
        <v>39</v>
      </c>
      <c r="N85" s="23" t="s">
        <v>39</v>
      </c>
      <c r="O85" s="23" t="s">
        <v>39</v>
      </c>
      <c r="P85" s="23" t="s">
        <v>39</v>
      </c>
      <c r="Q85" s="23" t="s">
        <v>39</v>
      </c>
      <c r="R85" s="23" t="s">
        <v>163</v>
      </c>
      <c r="S85" s="23" t="s">
        <v>39</v>
      </c>
      <c r="T85" s="23" t="s">
        <v>39</v>
      </c>
      <c r="U85" s="23" t="s">
        <v>39</v>
      </c>
      <c r="V85" s="23" t="s">
        <v>39</v>
      </c>
      <c r="W85" s="23" t="s">
        <v>39</v>
      </c>
      <c r="X85" s="23" t="s">
        <v>39</v>
      </c>
      <c r="Y85" s="23"/>
      <c r="Z85" s="23"/>
      <c r="AA85" s="23"/>
      <c r="AB85" s="23"/>
      <c r="AC85" s="23"/>
      <c r="AD85" s="23"/>
    </row>
    <row r="86" spans="1:30" s="2" customFormat="1">
      <c r="A86" s="2" t="s">
        <v>245</v>
      </c>
      <c r="B86" s="23" t="s">
        <v>36</v>
      </c>
      <c r="C86" s="23" t="s">
        <v>39</v>
      </c>
      <c r="D86" s="23" t="s">
        <v>658</v>
      </c>
      <c r="E86" s="24">
        <v>100000</v>
      </c>
      <c r="F86" s="26">
        <v>0.02</v>
      </c>
      <c r="G86" s="23" t="s">
        <v>39</v>
      </c>
      <c r="H86" s="23">
        <v>10</v>
      </c>
      <c r="I86" s="23" t="s">
        <v>39</v>
      </c>
      <c r="J86" s="23" t="s">
        <v>39</v>
      </c>
      <c r="K86" s="23" t="s">
        <v>39</v>
      </c>
      <c r="L86" s="23" t="s">
        <v>39</v>
      </c>
      <c r="M86" s="23" t="s">
        <v>39</v>
      </c>
      <c r="N86" s="23" t="s">
        <v>39</v>
      </c>
      <c r="O86" s="23" t="s">
        <v>39</v>
      </c>
      <c r="P86" s="23" t="s">
        <v>39</v>
      </c>
      <c r="Q86" s="23" t="s">
        <v>39</v>
      </c>
      <c r="R86" s="23" t="s">
        <v>163</v>
      </c>
      <c r="S86" s="23" t="s">
        <v>39</v>
      </c>
      <c r="T86" s="23" t="s">
        <v>39</v>
      </c>
      <c r="U86" s="23" t="s">
        <v>39</v>
      </c>
      <c r="V86" s="23" t="s">
        <v>39</v>
      </c>
      <c r="W86" s="23" t="s">
        <v>39</v>
      </c>
      <c r="X86" s="23" t="s">
        <v>39</v>
      </c>
      <c r="Y86" s="23"/>
      <c r="Z86" s="23"/>
      <c r="AA86" s="23"/>
      <c r="AB86" s="23"/>
      <c r="AC86" s="23"/>
      <c r="AD86" s="23"/>
    </row>
    <row r="87" spans="1:30" s="2" customFormat="1">
      <c r="A87" s="2" t="s">
        <v>239</v>
      </c>
      <c r="B87" s="23" t="s">
        <v>36</v>
      </c>
      <c r="C87" s="23" t="s">
        <v>39</v>
      </c>
      <c r="D87" s="23" t="s">
        <v>556</v>
      </c>
      <c r="E87" s="23" t="s">
        <v>556</v>
      </c>
      <c r="F87" s="23" t="s">
        <v>556</v>
      </c>
      <c r="G87" s="23" t="s">
        <v>39</v>
      </c>
      <c r="H87" s="23" t="s">
        <v>39</v>
      </c>
      <c r="I87" s="23" t="s">
        <v>39</v>
      </c>
      <c r="J87" s="23" t="s">
        <v>39</v>
      </c>
      <c r="K87" s="23" t="s">
        <v>39</v>
      </c>
      <c r="L87" s="23" t="s">
        <v>39</v>
      </c>
      <c r="M87" s="23" t="s">
        <v>39</v>
      </c>
      <c r="N87" s="23" t="s">
        <v>39</v>
      </c>
      <c r="O87" s="23" t="s">
        <v>39</v>
      </c>
      <c r="P87" s="24">
        <v>31800000</v>
      </c>
      <c r="Q87" s="23" t="s">
        <v>39</v>
      </c>
      <c r="R87" s="23" t="s">
        <v>163</v>
      </c>
      <c r="S87" s="23" t="s">
        <v>39</v>
      </c>
      <c r="T87" s="23" t="s">
        <v>39</v>
      </c>
      <c r="U87" s="23" t="s">
        <v>39</v>
      </c>
      <c r="V87" s="23" t="s">
        <v>39</v>
      </c>
      <c r="W87" s="23" t="s">
        <v>39</v>
      </c>
      <c r="X87" s="23" t="s">
        <v>39</v>
      </c>
      <c r="Y87" s="23"/>
      <c r="Z87" s="23"/>
      <c r="AA87" s="23"/>
      <c r="AB87" s="23"/>
      <c r="AC87" s="23"/>
      <c r="AD87" s="23"/>
    </row>
    <row r="88" spans="1:30" s="2" customFormat="1">
      <c r="A88" s="2" t="s">
        <v>240</v>
      </c>
      <c r="B88" s="23" t="s">
        <v>36</v>
      </c>
      <c r="C88" s="23" t="s">
        <v>39</v>
      </c>
      <c r="D88" s="24">
        <v>35000</v>
      </c>
      <c r="E88" s="24">
        <v>1000000</v>
      </c>
      <c r="F88" s="23" t="s">
        <v>556</v>
      </c>
      <c r="G88" s="23" t="s">
        <v>659</v>
      </c>
      <c r="H88" s="23" t="s">
        <v>556</v>
      </c>
      <c r="I88" s="23" t="s">
        <v>39</v>
      </c>
      <c r="J88" s="23" t="s">
        <v>39</v>
      </c>
      <c r="K88" s="23" t="s">
        <v>39</v>
      </c>
      <c r="L88" s="23" t="s">
        <v>39</v>
      </c>
      <c r="M88" s="23" t="s">
        <v>39</v>
      </c>
      <c r="N88" s="23" t="s">
        <v>39</v>
      </c>
      <c r="O88" s="23" t="s">
        <v>39</v>
      </c>
      <c r="P88" s="24">
        <v>25000000</v>
      </c>
      <c r="Q88" s="23" t="s">
        <v>39</v>
      </c>
      <c r="R88" s="23" t="s">
        <v>163</v>
      </c>
      <c r="S88" s="23" t="s">
        <v>39</v>
      </c>
      <c r="T88" s="23" t="s">
        <v>39</v>
      </c>
      <c r="U88" s="23" t="s">
        <v>39</v>
      </c>
      <c r="V88" s="23" t="s">
        <v>39</v>
      </c>
      <c r="W88" s="23" t="s">
        <v>39</v>
      </c>
      <c r="X88" s="23" t="s">
        <v>39</v>
      </c>
      <c r="Y88" s="23"/>
      <c r="Z88" s="23"/>
      <c r="AA88" s="23"/>
      <c r="AB88" s="23"/>
      <c r="AC88" s="23"/>
      <c r="AD88" s="23"/>
    </row>
    <row r="89" spans="1:30" s="2" customFormat="1">
      <c r="A89" s="2" t="s">
        <v>241</v>
      </c>
      <c r="B89" s="23" t="s">
        <v>36</v>
      </c>
      <c r="C89" s="23" t="s">
        <v>661</v>
      </c>
      <c r="D89" s="23" t="s">
        <v>556</v>
      </c>
      <c r="E89" s="23" t="s">
        <v>556</v>
      </c>
      <c r="F89" s="23" t="s">
        <v>662</v>
      </c>
      <c r="G89" s="23" t="s">
        <v>39</v>
      </c>
      <c r="H89" s="23" t="s">
        <v>39</v>
      </c>
      <c r="I89" s="23" t="s">
        <v>39</v>
      </c>
      <c r="J89" s="23" t="s">
        <v>39</v>
      </c>
      <c r="K89" s="23" t="s">
        <v>39</v>
      </c>
      <c r="L89" s="23" t="s">
        <v>39</v>
      </c>
      <c r="M89" s="23" t="s">
        <v>39</v>
      </c>
      <c r="N89" s="23" t="s">
        <v>39</v>
      </c>
      <c r="O89" s="23" t="s">
        <v>39</v>
      </c>
      <c r="P89" s="23" t="s">
        <v>39</v>
      </c>
      <c r="Q89" s="23" t="s">
        <v>39</v>
      </c>
      <c r="R89" s="23" t="s">
        <v>163</v>
      </c>
      <c r="S89" s="23" t="s">
        <v>39</v>
      </c>
      <c r="T89" s="23" t="s">
        <v>39</v>
      </c>
      <c r="U89" s="23" t="s">
        <v>39</v>
      </c>
      <c r="V89" s="23" t="s">
        <v>39</v>
      </c>
      <c r="W89" s="23" t="s">
        <v>39</v>
      </c>
      <c r="X89" s="23" t="s">
        <v>39</v>
      </c>
      <c r="Y89" s="23" t="s">
        <v>660</v>
      </c>
      <c r="Z89" s="23"/>
      <c r="AA89" s="23"/>
      <c r="AB89" s="23"/>
      <c r="AC89" s="23"/>
      <c r="AD89" s="23"/>
    </row>
    <row r="90" spans="1:30" s="2" customFormat="1">
      <c r="A90" s="41" t="s">
        <v>242</v>
      </c>
      <c r="B90" s="23" t="s">
        <v>36</v>
      </c>
      <c r="C90" s="23" t="s">
        <v>39</v>
      </c>
      <c r="D90" s="23" t="s">
        <v>664</v>
      </c>
      <c r="E90" s="23" t="s">
        <v>663</v>
      </c>
      <c r="F90" s="23" t="s">
        <v>665</v>
      </c>
      <c r="G90" s="23" t="s">
        <v>39</v>
      </c>
      <c r="H90" s="23">
        <v>10</v>
      </c>
      <c r="I90" s="23" t="s">
        <v>39</v>
      </c>
      <c r="J90" s="23" t="s">
        <v>39</v>
      </c>
      <c r="K90" s="23" t="s">
        <v>39</v>
      </c>
      <c r="L90" s="23" t="s">
        <v>39</v>
      </c>
      <c r="M90" s="23" t="s">
        <v>39</v>
      </c>
      <c r="N90" s="23" t="s">
        <v>39</v>
      </c>
      <c r="O90" s="23" t="s">
        <v>39</v>
      </c>
      <c r="P90" s="24">
        <v>165000000</v>
      </c>
      <c r="Q90" s="23" t="s">
        <v>39</v>
      </c>
      <c r="R90" s="23" t="s">
        <v>163</v>
      </c>
      <c r="S90" s="23" t="s">
        <v>39</v>
      </c>
      <c r="T90" s="23" t="s">
        <v>39</v>
      </c>
      <c r="U90" s="23" t="s">
        <v>39</v>
      </c>
      <c r="V90" s="23" t="s">
        <v>39</v>
      </c>
      <c r="W90" s="23" t="s">
        <v>39</v>
      </c>
      <c r="X90" s="23" t="s">
        <v>39</v>
      </c>
      <c r="Y90" s="23"/>
      <c r="Z90" s="23"/>
      <c r="AA90" s="23"/>
      <c r="AB90" s="23"/>
      <c r="AC90" s="23"/>
      <c r="AD90" s="23"/>
    </row>
    <row r="91" spans="1:30" s="2" customFormat="1">
      <c r="A91" s="2" t="s">
        <v>369</v>
      </c>
      <c r="B91" s="23" t="s">
        <v>36</v>
      </c>
      <c r="C91" s="23" t="s">
        <v>39</v>
      </c>
      <c r="D91" s="23" t="s">
        <v>39</v>
      </c>
      <c r="E91" s="23" t="s">
        <v>667</v>
      </c>
      <c r="F91" s="26">
        <v>0.05</v>
      </c>
      <c r="G91" s="23" t="s">
        <v>668</v>
      </c>
      <c r="H91" s="23">
        <v>8</v>
      </c>
      <c r="I91" s="23" t="s">
        <v>39</v>
      </c>
      <c r="J91" s="23" t="s">
        <v>39</v>
      </c>
      <c r="K91" s="23" t="s">
        <v>39</v>
      </c>
      <c r="L91" s="23" t="s">
        <v>39</v>
      </c>
      <c r="M91" s="23" t="s">
        <v>39</v>
      </c>
      <c r="N91" s="23" t="s">
        <v>39</v>
      </c>
      <c r="O91" s="23" t="s">
        <v>39</v>
      </c>
      <c r="P91" s="23" t="s">
        <v>39</v>
      </c>
      <c r="Q91" s="23" t="s">
        <v>39</v>
      </c>
      <c r="R91" s="23" t="s">
        <v>140</v>
      </c>
      <c r="S91" s="23" t="s">
        <v>39</v>
      </c>
      <c r="T91" s="23" t="s">
        <v>39</v>
      </c>
      <c r="U91" s="23" t="s">
        <v>39</v>
      </c>
      <c r="V91" s="23" t="s">
        <v>39</v>
      </c>
      <c r="W91" s="23" t="s">
        <v>39</v>
      </c>
      <c r="X91" s="23" t="s">
        <v>39</v>
      </c>
      <c r="Y91" s="23"/>
      <c r="Z91" s="23"/>
      <c r="AA91" s="23"/>
      <c r="AB91" s="23"/>
      <c r="AC91" s="23"/>
      <c r="AD91" s="23"/>
    </row>
    <row r="92" spans="1:30" s="2" customFormat="1">
      <c r="A92" s="2" t="s">
        <v>370</v>
      </c>
      <c r="B92" s="23" t="s">
        <v>36</v>
      </c>
      <c r="C92" s="23" t="s">
        <v>39</v>
      </c>
      <c r="D92" s="24">
        <v>5000</v>
      </c>
      <c r="E92" s="24">
        <v>50000</v>
      </c>
      <c r="F92" s="26">
        <v>0</v>
      </c>
      <c r="G92" s="23" t="s">
        <v>39</v>
      </c>
      <c r="H92" s="23">
        <v>5</v>
      </c>
      <c r="I92" s="23" t="s">
        <v>39</v>
      </c>
      <c r="J92" s="23" t="s">
        <v>39</v>
      </c>
      <c r="K92" s="23" t="s">
        <v>39</v>
      </c>
      <c r="L92" s="23" t="s">
        <v>39</v>
      </c>
      <c r="M92" s="23" t="s">
        <v>39</v>
      </c>
      <c r="N92" s="23" t="s">
        <v>39</v>
      </c>
      <c r="O92" s="23" t="s">
        <v>39</v>
      </c>
      <c r="P92" s="23" t="s">
        <v>39</v>
      </c>
      <c r="Q92" s="23" t="s">
        <v>39</v>
      </c>
      <c r="R92" s="23" t="s">
        <v>140</v>
      </c>
      <c r="S92" s="23" t="s">
        <v>39</v>
      </c>
      <c r="T92" s="23" t="s">
        <v>39</v>
      </c>
      <c r="U92" s="23" t="s">
        <v>39</v>
      </c>
      <c r="V92" s="23" t="s">
        <v>39</v>
      </c>
      <c r="W92" s="23" t="s">
        <v>39</v>
      </c>
      <c r="X92" s="23" t="s">
        <v>39</v>
      </c>
      <c r="Y92" s="23"/>
      <c r="Z92" s="23"/>
      <c r="AA92" s="23"/>
      <c r="AB92" s="23"/>
      <c r="AC92" s="23"/>
      <c r="AD92" s="23"/>
    </row>
    <row r="93" spans="1:30" s="2" customFormat="1">
      <c r="A93" s="2" t="s">
        <v>371</v>
      </c>
      <c r="B93" s="23" t="s">
        <v>36</v>
      </c>
      <c r="C93" s="23" t="s">
        <v>39</v>
      </c>
      <c r="D93" s="24">
        <v>5000</v>
      </c>
      <c r="E93" s="23" t="s">
        <v>671</v>
      </c>
      <c r="F93" s="26">
        <v>0</v>
      </c>
      <c r="G93" s="23" t="s">
        <v>672</v>
      </c>
      <c r="H93" s="23" t="s">
        <v>61</v>
      </c>
      <c r="I93" s="23" t="s">
        <v>39</v>
      </c>
      <c r="J93" s="23" t="s">
        <v>39</v>
      </c>
      <c r="K93" s="23" t="s">
        <v>39</v>
      </c>
      <c r="L93" s="23" t="s">
        <v>39</v>
      </c>
      <c r="M93" s="23" t="s">
        <v>39</v>
      </c>
      <c r="N93" s="23" t="s">
        <v>39</v>
      </c>
      <c r="O93" s="23" t="s">
        <v>39</v>
      </c>
      <c r="P93" s="24">
        <v>16000000</v>
      </c>
      <c r="Q93" s="23" t="s">
        <v>39</v>
      </c>
      <c r="R93" s="23" t="s">
        <v>140</v>
      </c>
      <c r="S93" s="23" t="s">
        <v>39</v>
      </c>
      <c r="T93" s="23" t="s">
        <v>39</v>
      </c>
      <c r="U93" s="23" t="s">
        <v>39</v>
      </c>
      <c r="V93" s="23" t="s">
        <v>39</v>
      </c>
      <c r="W93" s="23" t="s">
        <v>39</v>
      </c>
      <c r="X93" s="23" t="s">
        <v>39</v>
      </c>
      <c r="Y93" s="23"/>
      <c r="Z93" s="23"/>
      <c r="AA93" s="23"/>
      <c r="AB93" s="23"/>
      <c r="AC93" s="23"/>
      <c r="AD93" s="23"/>
    </row>
    <row r="94" spans="1:30" s="2" customFormat="1">
      <c r="A94" s="2" t="s">
        <v>372</v>
      </c>
      <c r="B94" s="23" t="s">
        <v>36</v>
      </c>
      <c r="C94" s="23" t="s">
        <v>39</v>
      </c>
      <c r="D94" s="23" t="s">
        <v>674</v>
      </c>
      <c r="E94" s="23" t="s">
        <v>675</v>
      </c>
      <c r="F94" s="26">
        <v>0</v>
      </c>
      <c r="G94" s="23" t="s">
        <v>676</v>
      </c>
      <c r="H94" s="23" t="s">
        <v>61</v>
      </c>
      <c r="I94" s="23" t="s">
        <v>39</v>
      </c>
      <c r="J94" s="23" t="s">
        <v>39</v>
      </c>
      <c r="K94" s="23" t="s">
        <v>39</v>
      </c>
      <c r="L94" s="23" t="s">
        <v>39</v>
      </c>
      <c r="M94" s="23" t="s">
        <v>39</v>
      </c>
      <c r="N94" s="23" t="s">
        <v>39</v>
      </c>
      <c r="O94" s="23" t="s">
        <v>39</v>
      </c>
      <c r="P94" s="23" t="s">
        <v>39</v>
      </c>
      <c r="Q94" s="23" t="s">
        <v>39</v>
      </c>
      <c r="R94" s="23" t="s">
        <v>140</v>
      </c>
      <c r="S94" s="23" t="s">
        <v>39</v>
      </c>
      <c r="T94" s="23" t="s">
        <v>39</v>
      </c>
      <c r="U94" s="23" t="s">
        <v>39</v>
      </c>
      <c r="V94" s="23" t="s">
        <v>39</v>
      </c>
      <c r="W94" s="23" t="s">
        <v>39</v>
      </c>
      <c r="X94" s="23" t="s">
        <v>39</v>
      </c>
      <c r="Y94" s="23"/>
      <c r="Z94" s="23"/>
      <c r="AA94" s="23"/>
      <c r="AB94" s="23"/>
      <c r="AC94" s="23"/>
      <c r="AD94" s="23"/>
    </row>
    <row r="95" spans="1:30" s="2" customFormat="1">
      <c r="A95" s="2" t="s">
        <v>373</v>
      </c>
      <c r="B95" s="23" t="s">
        <v>36</v>
      </c>
      <c r="C95" s="23" t="s">
        <v>39</v>
      </c>
      <c r="D95" s="23" t="s">
        <v>39</v>
      </c>
      <c r="E95" s="24">
        <v>10000</v>
      </c>
      <c r="F95" s="27">
        <v>6.9900000000000004E-2</v>
      </c>
      <c r="G95" s="23" t="s">
        <v>677</v>
      </c>
      <c r="H95" s="23">
        <v>10</v>
      </c>
      <c r="I95" s="23" t="s">
        <v>39</v>
      </c>
      <c r="J95" s="23" t="s">
        <v>39</v>
      </c>
      <c r="K95" s="23">
        <v>200</v>
      </c>
      <c r="L95" s="23" t="s">
        <v>39</v>
      </c>
      <c r="M95" s="23" t="s">
        <v>39</v>
      </c>
      <c r="N95" s="23" t="s">
        <v>39</v>
      </c>
      <c r="O95" s="23" t="s">
        <v>39</v>
      </c>
      <c r="P95" s="23" t="s">
        <v>39</v>
      </c>
      <c r="Q95" s="23" t="s">
        <v>39</v>
      </c>
      <c r="R95" s="23" t="s">
        <v>140</v>
      </c>
      <c r="S95" s="23" t="s">
        <v>39</v>
      </c>
      <c r="T95" s="23" t="s">
        <v>39</v>
      </c>
      <c r="U95" s="23" t="s">
        <v>39</v>
      </c>
      <c r="V95" s="23" t="s">
        <v>39</v>
      </c>
      <c r="W95" s="23" t="s">
        <v>39</v>
      </c>
      <c r="X95" s="23" t="s">
        <v>39</v>
      </c>
      <c r="Y95" s="23"/>
      <c r="Z95" s="23"/>
      <c r="AA95" s="23"/>
      <c r="AB95" s="23"/>
      <c r="AC95" s="23"/>
      <c r="AD95" s="23"/>
    </row>
    <row r="96" spans="1:30" s="44" customFormat="1">
      <c r="A96" s="43" t="s">
        <v>72</v>
      </c>
      <c r="B96" s="45" t="s">
        <v>36</v>
      </c>
      <c r="C96" s="45" t="s">
        <v>39</v>
      </c>
      <c r="D96" s="45" t="s">
        <v>39</v>
      </c>
      <c r="E96" s="45" t="s">
        <v>682</v>
      </c>
      <c r="F96" s="45" t="s">
        <v>39</v>
      </c>
      <c r="G96" s="45" t="s">
        <v>683</v>
      </c>
      <c r="H96" s="45">
        <v>20</v>
      </c>
      <c r="I96" s="45" t="s">
        <v>39</v>
      </c>
      <c r="J96" s="45" t="s">
        <v>39</v>
      </c>
      <c r="K96" s="45" t="s">
        <v>39</v>
      </c>
      <c r="L96" s="45" t="s">
        <v>39</v>
      </c>
      <c r="M96" s="45" t="s">
        <v>39</v>
      </c>
      <c r="N96" s="45" t="s">
        <v>39</v>
      </c>
      <c r="O96" s="45" t="s">
        <v>39</v>
      </c>
      <c r="P96" s="45" t="s">
        <v>39</v>
      </c>
      <c r="Q96" s="45" t="s">
        <v>39</v>
      </c>
      <c r="R96" s="45" t="s">
        <v>26</v>
      </c>
      <c r="S96" s="45" t="s">
        <v>39</v>
      </c>
      <c r="T96" s="45" t="s">
        <v>39</v>
      </c>
      <c r="U96" s="45" t="s">
        <v>39</v>
      </c>
      <c r="V96" s="45" t="s">
        <v>39</v>
      </c>
      <c r="W96" s="45" t="s">
        <v>39</v>
      </c>
      <c r="X96" s="45" t="s">
        <v>39</v>
      </c>
      <c r="Y96" s="45"/>
      <c r="Z96" s="45"/>
      <c r="AA96" s="45"/>
      <c r="AB96" s="45"/>
      <c r="AC96" s="45"/>
      <c r="AD96" s="45"/>
    </row>
    <row r="97" spans="1:30" s="44" customFormat="1">
      <c r="A97" s="43" t="s">
        <v>73</v>
      </c>
      <c r="B97" s="45" t="s">
        <v>36</v>
      </c>
      <c r="C97" s="45" t="s">
        <v>39</v>
      </c>
      <c r="D97" s="45">
        <v>500</v>
      </c>
      <c r="E97" s="55">
        <v>20000</v>
      </c>
      <c r="F97" s="54">
        <v>0.05</v>
      </c>
      <c r="G97" s="45" t="s">
        <v>39</v>
      </c>
      <c r="H97" s="45" t="s">
        <v>61</v>
      </c>
      <c r="I97" s="45" t="s">
        <v>39</v>
      </c>
      <c r="J97" s="45" t="s">
        <v>39</v>
      </c>
      <c r="K97" s="45" t="s">
        <v>39</v>
      </c>
      <c r="L97" s="45" t="s">
        <v>39</v>
      </c>
      <c r="M97" s="45" t="s">
        <v>39</v>
      </c>
      <c r="N97" s="45" t="s">
        <v>39</v>
      </c>
      <c r="O97" s="45" t="s">
        <v>39</v>
      </c>
      <c r="P97" s="45" t="s">
        <v>39</v>
      </c>
      <c r="Q97" s="45" t="s">
        <v>39</v>
      </c>
      <c r="R97" s="45" t="s">
        <v>26</v>
      </c>
      <c r="S97" s="45" t="s">
        <v>39</v>
      </c>
      <c r="T97" s="45" t="s">
        <v>39</v>
      </c>
      <c r="U97" s="45" t="s">
        <v>39</v>
      </c>
      <c r="V97" s="45" t="s">
        <v>39</v>
      </c>
      <c r="W97" s="45" t="s">
        <v>39</v>
      </c>
      <c r="X97" s="45" t="s">
        <v>39</v>
      </c>
      <c r="Y97" s="45" t="s">
        <v>550</v>
      </c>
      <c r="Z97" s="45"/>
      <c r="AA97" s="45"/>
      <c r="AB97" s="45"/>
      <c r="AC97" s="45"/>
      <c r="AD97" s="45"/>
    </row>
    <row r="98" spans="1:30" s="44" customFormat="1">
      <c r="A98" s="43" t="s">
        <v>74</v>
      </c>
      <c r="B98" s="45" t="s">
        <v>36</v>
      </c>
      <c r="C98" s="45" t="s">
        <v>39</v>
      </c>
      <c r="D98" s="45">
        <v>500</v>
      </c>
      <c r="E98" s="45" t="s">
        <v>684</v>
      </c>
      <c r="F98" s="54">
        <v>0.05</v>
      </c>
      <c r="G98" s="45" t="s">
        <v>685</v>
      </c>
      <c r="H98" s="45">
        <v>5</v>
      </c>
      <c r="I98" s="45" t="s">
        <v>39</v>
      </c>
      <c r="J98" s="45" t="s">
        <v>39</v>
      </c>
      <c r="K98" s="45" t="s">
        <v>39</v>
      </c>
      <c r="L98" s="45" t="s">
        <v>39</v>
      </c>
      <c r="M98" s="45" t="s">
        <v>39</v>
      </c>
      <c r="N98" s="45" t="s">
        <v>39</v>
      </c>
      <c r="O98" s="45" t="s">
        <v>39</v>
      </c>
      <c r="P98" s="45" t="s">
        <v>39</v>
      </c>
      <c r="Q98" s="45" t="s">
        <v>39</v>
      </c>
      <c r="R98" s="45" t="s">
        <v>26</v>
      </c>
      <c r="S98" s="45" t="s">
        <v>39</v>
      </c>
      <c r="T98" s="45" t="s">
        <v>39</v>
      </c>
      <c r="U98" s="45" t="s">
        <v>39</v>
      </c>
      <c r="V98" s="45" t="s">
        <v>39</v>
      </c>
      <c r="W98" s="45" t="s">
        <v>39</v>
      </c>
      <c r="X98" s="45" t="s">
        <v>39</v>
      </c>
      <c r="Y98" s="45" t="s">
        <v>550</v>
      </c>
      <c r="Z98" s="45"/>
      <c r="AA98" s="45"/>
      <c r="AB98" s="45"/>
      <c r="AC98" s="45"/>
      <c r="AD98" s="45"/>
    </row>
    <row r="99" spans="1:30" s="44" customFormat="1">
      <c r="A99" s="43" t="s">
        <v>77</v>
      </c>
      <c r="B99" s="45" t="s">
        <v>36</v>
      </c>
      <c r="C99" s="45" t="s">
        <v>39</v>
      </c>
      <c r="D99" s="45" t="s">
        <v>39</v>
      </c>
      <c r="E99" s="55">
        <v>10000</v>
      </c>
      <c r="F99" s="54">
        <v>0.06</v>
      </c>
      <c r="G99" s="45" t="s">
        <v>39</v>
      </c>
      <c r="H99" s="45">
        <v>5</v>
      </c>
      <c r="I99" s="45" t="s">
        <v>39</v>
      </c>
      <c r="J99" s="45" t="s">
        <v>39</v>
      </c>
      <c r="K99" s="45" t="s">
        <v>39</v>
      </c>
      <c r="L99" s="45" t="s">
        <v>39</v>
      </c>
      <c r="M99" s="45" t="s">
        <v>39</v>
      </c>
      <c r="N99" s="45" t="s">
        <v>39</v>
      </c>
      <c r="O99" s="45" t="s">
        <v>39</v>
      </c>
      <c r="P99" s="45" t="s">
        <v>39</v>
      </c>
      <c r="Q99" s="45" t="s">
        <v>39</v>
      </c>
      <c r="R99" s="45" t="s">
        <v>26</v>
      </c>
      <c r="S99" s="45" t="s">
        <v>39</v>
      </c>
      <c r="T99" s="45" t="s">
        <v>39</v>
      </c>
      <c r="U99" s="45" t="s">
        <v>39</v>
      </c>
      <c r="V99" s="45" t="s">
        <v>39</v>
      </c>
      <c r="W99" s="45" t="s">
        <v>39</v>
      </c>
      <c r="X99" s="45" t="s">
        <v>39</v>
      </c>
      <c r="Y99" s="45" t="s">
        <v>550</v>
      </c>
      <c r="Z99" s="45"/>
      <c r="AA99" s="45"/>
      <c r="AB99" s="45"/>
      <c r="AC99" s="45"/>
      <c r="AD99" s="45"/>
    </row>
    <row r="100" spans="1:30" s="8" customFormat="1">
      <c r="A100" s="56" t="s">
        <v>249</v>
      </c>
      <c r="B100" s="57" t="s">
        <v>36</v>
      </c>
      <c r="C100" s="57" t="s">
        <v>39</v>
      </c>
      <c r="D100" s="58">
        <v>250000</v>
      </c>
      <c r="E100" s="58">
        <v>10000000</v>
      </c>
      <c r="F100" s="57" t="s">
        <v>39</v>
      </c>
      <c r="G100" s="57" t="s">
        <v>694</v>
      </c>
      <c r="H100" s="57">
        <v>20</v>
      </c>
      <c r="I100" s="57" t="s">
        <v>39</v>
      </c>
      <c r="J100" s="57" t="s">
        <v>39</v>
      </c>
      <c r="K100" s="57" t="s">
        <v>39</v>
      </c>
      <c r="L100" s="57" t="s">
        <v>39</v>
      </c>
      <c r="M100" s="57" t="s">
        <v>39</v>
      </c>
      <c r="N100" s="57" t="s">
        <v>39</v>
      </c>
      <c r="O100" s="57" t="s">
        <v>39</v>
      </c>
      <c r="P100" s="58">
        <v>250000000</v>
      </c>
      <c r="Q100" s="57" t="s">
        <v>39</v>
      </c>
      <c r="R100" s="18" t="s">
        <v>166</v>
      </c>
      <c r="S100" s="57" t="s">
        <v>39</v>
      </c>
      <c r="T100" s="57" t="s">
        <v>39</v>
      </c>
      <c r="U100" s="57" t="s">
        <v>39</v>
      </c>
      <c r="V100" s="57" t="s">
        <v>39</v>
      </c>
      <c r="W100" s="57" t="s">
        <v>39</v>
      </c>
      <c r="X100" s="57" t="s">
        <v>39</v>
      </c>
      <c r="Y100" s="57"/>
      <c r="Z100" s="57"/>
      <c r="AA100" s="57"/>
      <c r="AB100" s="57"/>
      <c r="AC100" s="57"/>
      <c r="AD100" s="57"/>
    </row>
    <row r="101" spans="1:30" s="2" customFormat="1">
      <c r="A101" s="6" t="s">
        <v>81</v>
      </c>
      <c r="B101" s="28" t="s">
        <v>16</v>
      </c>
      <c r="C101" s="28" t="s">
        <v>39</v>
      </c>
      <c r="D101" s="59">
        <v>10000</v>
      </c>
      <c r="E101" s="59">
        <v>250000</v>
      </c>
      <c r="F101" s="28" t="s">
        <v>556</v>
      </c>
      <c r="G101" s="28" t="s">
        <v>696</v>
      </c>
      <c r="H101" s="28" t="s">
        <v>612</v>
      </c>
      <c r="I101" s="28" t="s">
        <v>39</v>
      </c>
      <c r="J101" s="28" t="s">
        <v>39</v>
      </c>
      <c r="K101" s="28" t="s">
        <v>39</v>
      </c>
      <c r="L101" s="28" t="s">
        <v>39</v>
      </c>
      <c r="M101" s="28" t="s">
        <v>39</v>
      </c>
      <c r="N101" s="28" t="s">
        <v>39</v>
      </c>
      <c r="O101" s="28" t="s">
        <v>39</v>
      </c>
      <c r="P101" s="28" t="s">
        <v>39</v>
      </c>
      <c r="Q101" s="28" t="s">
        <v>39</v>
      </c>
      <c r="R101" s="23" t="s">
        <v>27</v>
      </c>
      <c r="S101" s="28" t="s">
        <v>695</v>
      </c>
      <c r="T101" s="28" t="s">
        <v>39</v>
      </c>
      <c r="U101" s="28" t="s">
        <v>39</v>
      </c>
      <c r="V101" s="28" t="s">
        <v>39</v>
      </c>
      <c r="W101" s="28" t="s">
        <v>39</v>
      </c>
      <c r="X101" s="28" t="s">
        <v>39</v>
      </c>
      <c r="Y101" s="28"/>
      <c r="Z101" s="28"/>
      <c r="AA101" s="28"/>
      <c r="AB101" s="28"/>
      <c r="AC101" s="28"/>
      <c r="AD101" s="28"/>
    </row>
    <row r="102" spans="1:30" s="44" customFormat="1">
      <c r="A102" s="43" t="s">
        <v>82</v>
      </c>
      <c r="B102" s="45" t="s">
        <v>36</v>
      </c>
      <c r="C102" s="45" t="s">
        <v>39</v>
      </c>
      <c r="D102" s="45" t="s">
        <v>39</v>
      </c>
      <c r="E102" s="45" t="s">
        <v>697</v>
      </c>
      <c r="F102" s="45" t="s">
        <v>698</v>
      </c>
      <c r="G102" s="45" t="s">
        <v>39</v>
      </c>
      <c r="H102" s="45" t="s">
        <v>699</v>
      </c>
      <c r="I102" s="45" t="s">
        <v>39</v>
      </c>
      <c r="J102" s="45" t="s">
        <v>39</v>
      </c>
      <c r="K102" s="45" t="s">
        <v>39</v>
      </c>
      <c r="L102" s="45" t="s">
        <v>39</v>
      </c>
      <c r="M102" s="45" t="s">
        <v>39</v>
      </c>
      <c r="N102" s="45" t="s">
        <v>39</v>
      </c>
      <c r="O102" s="45" t="s">
        <v>39</v>
      </c>
      <c r="P102" s="45" t="s">
        <v>39</v>
      </c>
      <c r="Q102" s="45" t="s">
        <v>39</v>
      </c>
      <c r="R102" s="45" t="s">
        <v>27</v>
      </c>
      <c r="S102" s="45" t="s">
        <v>39</v>
      </c>
      <c r="T102" s="45" t="s">
        <v>39</v>
      </c>
      <c r="U102" s="45" t="s">
        <v>39</v>
      </c>
      <c r="V102" s="45" t="s">
        <v>39</v>
      </c>
      <c r="W102" s="45" t="s">
        <v>39</v>
      </c>
      <c r="X102" s="45" t="s">
        <v>39</v>
      </c>
      <c r="Y102" s="45"/>
      <c r="Z102" s="45"/>
      <c r="AA102" s="45"/>
      <c r="AB102" s="45"/>
      <c r="AC102" s="45"/>
      <c r="AD102" s="45"/>
    </row>
    <row r="103" spans="1:30" s="8" customFormat="1">
      <c r="A103" s="7" t="s">
        <v>91</v>
      </c>
      <c r="B103" s="57" t="s">
        <v>16</v>
      </c>
      <c r="C103" s="57" t="s">
        <v>39</v>
      </c>
      <c r="D103" s="58">
        <v>50000</v>
      </c>
      <c r="E103" s="57" t="s">
        <v>707</v>
      </c>
      <c r="F103" s="57" t="s">
        <v>708</v>
      </c>
      <c r="G103" s="57" t="s">
        <v>39</v>
      </c>
      <c r="H103" s="57">
        <v>15</v>
      </c>
      <c r="I103" s="57" t="s">
        <v>39</v>
      </c>
      <c r="J103" s="57" t="s">
        <v>39</v>
      </c>
      <c r="K103" s="57" t="s">
        <v>39</v>
      </c>
      <c r="L103" s="57" t="s">
        <v>39</v>
      </c>
      <c r="M103" s="57" t="s">
        <v>39</v>
      </c>
      <c r="N103" s="57" t="s">
        <v>39</v>
      </c>
      <c r="O103" s="57" t="s">
        <v>39</v>
      </c>
      <c r="P103" s="58">
        <v>14170579</v>
      </c>
      <c r="Q103" s="57" t="s">
        <v>39</v>
      </c>
      <c r="R103" s="18" t="s">
        <v>28</v>
      </c>
      <c r="S103" s="57" t="s">
        <v>39</v>
      </c>
      <c r="T103" s="57" t="s">
        <v>39</v>
      </c>
      <c r="U103" s="57" t="s">
        <v>39</v>
      </c>
      <c r="V103" s="57" t="s">
        <v>39</v>
      </c>
      <c r="W103" s="57" t="s">
        <v>39</v>
      </c>
      <c r="X103" s="57" t="s">
        <v>39</v>
      </c>
      <c r="Y103" s="57"/>
      <c r="Z103" s="57"/>
      <c r="AA103" s="57"/>
      <c r="AB103" s="57"/>
      <c r="AC103" s="57"/>
      <c r="AD103" s="57"/>
    </row>
    <row r="104" spans="1:30" s="44" customFormat="1">
      <c r="A104" s="43" t="s">
        <v>92</v>
      </c>
      <c r="B104" s="46" t="s">
        <v>36</v>
      </c>
      <c r="C104" s="46" t="s">
        <v>453</v>
      </c>
      <c r="D104" s="46" t="s">
        <v>39</v>
      </c>
      <c r="E104" s="46" t="s">
        <v>709</v>
      </c>
      <c r="F104" s="60">
        <v>6.9900000000000004E-2</v>
      </c>
      <c r="G104" s="46" t="s">
        <v>710</v>
      </c>
      <c r="H104" s="46">
        <v>10</v>
      </c>
      <c r="I104" s="46" t="s">
        <v>39</v>
      </c>
      <c r="J104" s="46" t="s">
        <v>39</v>
      </c>
      <c r="K104" s="46" t="s">
        <v>39</v>
      </c>
      <c r="L104" s="46" t="s">
        <v>39</v>
      </c>
      <c r="M104" s="46" t="s">
        <v>39</v>
      </c>
      <c r="N104" s="46" t="s">
        <v>39</v>
      </c>
      <c r="O104" s="46" t="s">
        <v>39</v>
      </c>
      <c r="P104" s="46" t="s">
        <v>39</v>
      </c>
      <c r="Q104" s="46" t="s">
        <v>39</v>
      </c>
      <c r="R104" s="45" t="s">
        <v>28</v>
      </c>
      <c r="S104" s="46" t="s">
        <v>39</v>
      </c>
      <c r="T104" s="46" t="s">
        <v>39</v>
      </c>
      <c r="U104" s="46" t="s">
        <v>39</v>
      </c>
      <c r="V104" s="46" t="s">
        <v>39</v>
      </c>
      <c r="W104" s="46" t="s">
        <v>39</v>
      </c>
      <c r="X104" s="46" t="s">
        <v>39</v>
      </c>
      <c r="Y104" s="46" t="s">
        <v>711</v>
      </c>
      <c r="Z104" s="46"/>
      <c r="AA104" s="46"/>
      <c r="AB104" s="46"/>
      <c r="AC104" s="46"/>
      <c r="AD104" s="46"/>
    </row>
    <row r="105" spans="1:30" s="44" customFormat="1">
      <c r="A105" s="44" t="s">
        <v>97</v>
      </c>
      <c r="B105" s="45" t="s">
        <v>36</v>
      </c>
      <c r="C105" s="45" t="s">
        <v>39</v>
      </c>
      <c r="D105" s="45" t="s">
        <v>39</v>
      </c>
      <c r="E105" s="55" t="s">
        <v>715</v>
      </c>
      <c r="F105" s="45" t="s">
        <v>716</v>
      </c>
      <c r="G105" s="45" t="s">
        <v>714</v>
      </c>
      <c r="H105" s="45" t="s">
        <v>717</v>
      </c>
      <c r="I105" s="45" t="s">
        <v>39</v>
      </c>
      <c r="J105" s="45" t="s">
        <v>39</v>
      </c>
      <c r="K105" s="45" t="s">
        <v>39</v>
      </c>
      <c r="L105" s="45" t="s">
        <v>39</v>
      </c>
      <c r="M105" s="45" t="s">
        <v>39</v>
      </c>
      <c r="N105" s="45" t="s">
        <v>39</v>
      </c>
      <c r="O105" s="45" t="s">
        <v>39</v>
      </c>
      <c r="P105" s="45" t="s">
        <v>39</v>
      </c>
      <c r="Q105" s="45" t="s">
        <v>39</v>
      </c>
      <c r="R105" s="45" t="s">
        <v>30</v>
      </c>
      <c r="S105" s="45" t="s">
        <v>39</v>
      </c>
      <c r="T105" s="45" t="s">
        <v>39</v>
      </c>
      <c r="U105" s="45" t="s">
        <v>39</v>
      </c>
      <c r="V105" s="45" t="s">
        <v>39</v>
      </c>
      <c r="W105" s="45" t="s">
        <v>39</v>
      </c>
      <c r="X105" s="45" t="s">
        <v>39</v>
      </c>
      <c r="Y105" s="45"/>
      <c r="Z105" s="45"/>
      <c r="AA105" s="45"/>
      <c r="AB105" s="45"/>
      <c r="AC105" s="45"/>
      <c r="AD105" s="45"/>
    </row>
    <row r="106" spans="1:30" s="44" customFormat="1">
      <c r="A106" s="44" t="s">
        <v>98</v>
      </c>
      <c r="B106" s="46" t="s">
        <v>36</v>
      </c>
      <c r="C106" s="46" t="s">
        <v>39</v>
      </c>
      <c r="D106" s="46" t="s">
        <v>39</v>
      </c>
      <c r="E106" s="46" t="s">
        <v>39</v>
      </c>
      <c r="F106" s="46" t="s">
        <v>39</v>
      </c>
      <c r="G106" s="46" t="s">
        <v>39</v>
      </c>
      <c r="H106" s="46">
        <v>20</v>
      </c>
      <c r="I106" s="46" t="s">
        <v>39</v>
      </c>
      <c r="J106" s="46" t="s">
        <v>39</v>
      </c>
      <c r="K106" s="46" t="s">
        <v>39</v>
      </c>
      <c r="L106" s="46" t="s">
        <v>39</v>
      </c>
      <c r="M106" s="46" t="s">
        <v>39</v>
      </c>
      <c r="N106" s="46" t="s">
        <v>39</v>
      </c>
      <c r="O106" s="46" t="s">
        <v>39</v>
      </c>
      <c r="P106" s="46" t="s">
        <v>39</v>
      </c>
      <c r="Q106" s="46" t="s">
        <v>39</v>
      </c>
      <c r="R106" s="45" t="s">
        <v>30</v>
      </c>
      <c r="S106" s="46" t="s">
        <v>39</v>
      </c>
      <c r="T106" s="46" t="s">
        <v>39</v>
      </c>
      <c r="U106" s="46" t="s">
        <v>39</v>
      </c>
      <c r="V106" s="46" t="s">
        <v>39</v>
      </c>
      <c r="W106" s="46" t="s">
        <v>39</v>
      </c>
      <c r="X106" s="46" t="s">
        <v>39</v>
      </c>
      <c r="Y106" s="46"/>
      <c r="Z106" s="46"/>
      <c r="AA106" s="46"/>
      <c r="AB106" s="46"/>
      <c r="AC106" s="46"/>
      <c r="AD106" s="46"/>
    </row>
    <row r="107" spans="1:30" s="44" customFormat="1">
      <c r="A107" s="44" t="s">
        <v>99</v>
      </c>
      <c r="B107" s="46" t="s">
        <v>36</v>
      </c>
      <c r="C107" s="46" t="s">
        <v>39</v>
      </c>
      <c r="D107" s="46" t="s">
        <v>718</v>
      </c>
      <c r="E107" s="61">
        <v>6000</v>
      </c>
      <c r="F107" s="46" t="s">
        <v>39</v>
      </c>
      <c r="G107" s="46" t="s">
        <v>39</v>
      </c>
      <c r="H107" s="46">
        <v>5</v>
      </c>
      <c r="I107" s="46" t="s">
        <v>39</v>
      </c>
      <c r="J107" s="46" t="s">
        <v>39</v>
      </c>
      <c r="K107" s="46" t="s">
        <v>39</v>
      </c>
      <c r="L107" s="46" t="s">
        <v>39</v>
      </c>
      <c r="M107" s="46" t="s">
        <v>39</v>
      </c>
      <c r="N107" s="46" t="s">
        <v>39</v>
      </c>
      <c r="O107" s="46" t="s">
        <v>39</v>
      </c>
      <c r="P107" s="46" t="s">
        <v>39</v>
      </c>
      <c r="Q107" s="46" t="s">
        <v>39</v>
      </c>
      <c r="R107" s="45" t="s">
        <v>30</v>
      </c>
      <c r="S107" s="46" t="s">
        <v>39</v>
      </c>
      <c r="T107" s="46" t="s">
        <v>39</v>
      </c>
      <c r="U107" s="46" t="s">
        <v>39</v>
      </c>
      <c r="V107" s="46" t="s">
        <v>39</v>
      </c>
      <c r="W107" s="46" t="s">
        <v>39</v>
      </c>
      <c r="X107" s="46" t="s">
        <v>39</v>
      </c>
      <c r="Y107" s="46"/>
      <c r="Z107" s="46"/>
      <c r="AA107" s="46"/>
      <c r="AB107" s="46"/>
      <c r="AC107" s="46"/>
      <c r="AD107" s="46"/>
    </row>
    <row r="108" spans="1:30" s="44" customFormat="1">
      <c r="A108" s="44" t="s">
        <v>317</v>
      </c>
      <c r="B108" s="46" t="s">
        <v>36</v>
      </c>
      <c r="C108" s="46" t="s">
        <v>39</v>
      </c>
      <c r="D108" s="46" t="s">
        <v>556</v>
      </c>
      <c r="E108" s="46" t="s">
        <v>556</v>
      </c>
      <c r="F108" s="46" t="s">
        <v>723</v>
      </c>
      <c r="G108" s="62" t="s">
        <v>39</v>
      </c>
      <c r="H108" s="46" t="s">
        <v>724</v>
      </c>
      <c r="I108" s="46" t="s">
        <v>39</v>
      </c>
      <c r="J108" s="46" t="s">
        <v>39</v>
      </c>
      <c r="K108" s="46" t="s">
        <v>39</v>
      </c>
      <c r="L108" s="46" t="s">
        <v>39</v>
      </c>
      <c r="M108" s="46" t="s">
        <v>39</v>
      </c>
      <c r="N108" s="46" t="s">
        <v>39</v>
      </c>
      <c r="O108" s="46" t="s">
        <v>39</v>
      </c>
      <c r="P108" s="46" t="s">
        <v>39</v>
      </c>
      <c r="Q108" s="46" t="s">
        <v>39</v>
      </c>
      <c r="R108" s="45" t="s">
        <v>132</v>
      </c>
      <c r="S108" s="46" t="s">
        <v>39</v>
      </c>
      <c r="T108" s="46" t="s">
        <v>39</v>
      </c>
      <c r="U108" s="46" t="s">
        <v>39</v>
      </c>
      <c r="V108" s="46" t="s">
        <v>39</v>
      </c>
      <c r="W108" s="46" t="s">
        <v>39</v>
      </c>
      <c r="X108" s="46" t="s">
        <v>39</v>
      </c>
      <c r="Y108" s="46"/>
      <c r="Z108" s="46"/>
      <c r="AA108" s="46"/>
      <c r="AB108" s="46"/>
      <c r="AC108" s="46"/>
      <c r="AD108" s="46"/>
    </row>
    <row r="109" spans="1:30" s="44" customFormat="1">
      <c r="A109" s="44" t="s">
        <v>319</v>
      </c>
      <c r="B109" s="46" t="s">
        <v>36</v>
      </c>
      <c r="C109" s="46" t="s">
        <v>39</v>
      </c>
      <c r="D109" s="46" t="s">
        <v>39</v>
      </c>
      <c r="E109" s="61">
        <v>7500000</v>
      </c>
      <c r="F109" s="46" t="s">
        <v>725</v>
      </c>
      <c r="G109" s="46" t="s">
        <v>39</v>
      </c>
      <c r="H109" s="46">
        <v>10</v>
      </c>
      <c r="I109" s="46" t="s">
        <v>39</v>
      </c>
      <c r="J109" s="46" t="s">
        <v>39</v>
      </c>
      <c r="K109" s="46" t="s">
        <v>39</v>
      </c>
      <c r="L109" s="46" t="s">
        <v>39</v>
      </c>
      <c r="M109" s="46" t="s">
        <v>39</v>
      </c>
      <c r="N109" s="46" t="s">
        <v>39</v>
      </c>
      <c r="O109" s="46" t="s">
        <v>39</v>
      </c>
      <c r="P109" s="61">
        <v>190000000</v>
      </c>
      <c r="Q109" s="46" t="s">
        <v>39</v>
      </c>
      <c r="R109" s="45" t="s">
        <v>132</v>
      </c>
      <c r="S109" s="46" t="s">
        <v>39</v>
      </c>
      <c r="T109" s="46" t="s">
        <v>39</v>
      </c>
      <c r="U109" s="46" t="s">
        <v>39</v>
      </c>
      <c r="V109" s="46" t="s">
        <v>39</v>
      </c>
      <c r="W109" s="46" t="s">
        <v>39</v>
      </c>
      <c r="X109" s="46" t="s">
        <v>39</v>
      </c>
      <c r="Y109" s="46"/>
      <c r="Z109" s="46"/>
      <c r="AA109" s="46"/>
      <c r="AB109" s="46"/>
      <c r="AC109" s="46"/>
      <c r="AD109" s="46"/>
    </row>
    <row r="110" spans="1:30" s="44" customFormat="1">
      <c r="A110" s="44" t="s">
        <v>323</v>
      </c>
      <c r="B110" s="45" t="s">
        <v>36</v>
      </c>
      <c r="C110" s="45" t="s">
        <v>39</v>
      </c>
      <c r="D110" s="45" t="s">
        <v>39</v>
      </c>
      <c r="E110" s="55">
        <v>10000</v>
      </c>
      <c r="F110" s="45" t="s">
        <v>726</v>
      </c>
      <c r="G110" s="45" t="s">
        <v>39</v>
      </c>
      <c r="H110" s="45">
        <v>3</v>
      </c>
      <c r="I110" s="45" t="s">
        <v>39</v>
      </c>
      <c r="J110" s="45" t="s">
        <v>39</v>
      </c>
      <c r="K110" s="45" t="s">
        <v>39</v>
      </c>
      <c r="L110" s="45" t="s">
        <v>39</v>
      </c>
      <c r="M110" s="45" t="s">
        <v>39</v>
      </c>
      <c r="N110" s="45" t="s">
        <v>39</v>
      </c>
      <c r="O110" s="45" t="s">
        <v>39</v>
      </c>
      <c r="P110" s="55">
        <v>500000</v>
      </c>
      <c r="Q110" s="45" t="s">
        <v>39</v>
      </c>
      <c r="R110" s="45" t="s">
        <v>168</v>
      </c>
      <c r="S110" s="45" t="s">
        <v>39</v>
      </c>
      <c r="T110" s="45" t="s">
        <v>39</v>
      </c>
      <c r="U110" s="45" t="s">
        <v>39</v>
      </c>
      <c r="V110" s="45" t="s">
        <v>39</v>
      </c>
      <c r="W110" s="45" t="s">
        <v>39</v>
      </c>
      <c r="X110" s="45" t="s">
        <v>39</v>
      </c>
      <c r="Y110" s="45"/>
      <c r="Z110" s="45"/>
      <c r="AA110" s="45"/>
      <c r="AB110" s="45"/>
      <c r="AC110" s="45"/>
      <c r="AD110" s="45"/>
    </row>
    <row r="111" spans="1:30" s="8" customFormat="1">
      <c r="A111" s="8" t="s">
        <v>325</v>
      </c>
      <c r="B111" s="57" t="s">
        <v>36</v>
      </c>
      <c r="C111" s="57" t="s">
        <v>39</v>
      </c>
      <c r="D111" s="57" t="s">
        <v>727</v>
      </c>
      <c r="E111" s="58">
        <v>150000</v>
      </c>
      <c r="F111" s="57" t="s">
        <v>712</v>
      </c>
      <c r="G111" s="57" t="s">
        <v>39</v>
      </c>
      <c r="H111" s="57">
        <v>6</v>
      </c>
      <c r="I111" s="57" t="s">
        <v>39</v>
      </c>
      <c r="J111" s="57" t="s">
        <v>39</v>
      </c>
      <c r="K111" s="57" t="s">
        <v>39</v>
      </c>
      <c r="L111" s="57" t="s">
        <v>39</v>
      </c>
      <c r="M111" s="57" t="s">
        <v>39</v>
      </c>
      <c r="N111" s="57" t="s">
        <v>39</v>
      </c>
      <c r="O111" s="57" t="s">
        <v>39</v>
      </c>
      <c r="P111" s="58">
        <v>1000000</v>
      </c>
      <c r="Q111" s="57" t="s">
        <v>39</v>
      </c>
      <c r="R111" s="18" t="s">
        <v>168</v>
      </c>
      <c r="S111" s="57" t="s">
        <v>39</v>
      </c>
      <c r="T111" s="57" t="s">
        <v>39</v>
      </c>
      <c r="U111" s="57" t="s">
        <v>39</v>
      </c>
      <c r="V111" s="57" t="s">
        <v>39</v>
      </c>
      <c r="W111" s="57" t="s">
        <v>39</v>
      </c>
      <c r="X111" s="57" t="s">
        <v>39</v>
      </c>
      <c r="Y111" s="57"/>
      <c r="Z111" s="57"/>
      <c r="AA111" s="57"/>
      <c r="AB111" s="57"/>
      <c r="AC111" s="57"/>
      <c r="AD111" s="57"/>
    </row>
    <row r="112" spans="1:30" s="8" customFormat="1">
      <c r="A112" s="8" t="s">
        <v>326</v>
      </c>
      <c r="B112" s="57" t="s">
        <v>36</v>
      </c>
      <c r="C112" s="57" t="s">
        <v>39</v>
      </c>
      <c r="D112" s="57" t="s">
        <v>729</v>
      </c>
      <c r="E112" s="57" t="s">
        <v>728</v>
      </c>
      <c r="F112" s="57" t="s">
        <v>712</v>
      </c>
      <c r="G112" s="57" t="s">
        <v>39</v>
      </c>
      <c r="H112" s="57">
        <v>6</v>
      </c>
      <c r="I112" s="57" t="s">
        <v>39</v>
      </c>
      <c r="J112" s="57" t="s">
        <v>39</v>
      </c>
      <c r="K112" s="57" t="s">
        <v>39</v>
      </c>
      <c r="L112" s="57" t="s">
        <v>39</v>
      </c>
      <c r="M112" s="57" t="s">
        <v>39</v>
      </c>
      <c r="N112" s="57" t="s">
        <v>39</v>
      </c>
      <c r="O112" s="57" t="s">
        <v>39</v>
      </c>
      <c r="P112" s="58">
        <v>1000000</v>
      </c>
      <c r="Q112" s="57" t="s">
        <v>39</v>
      </c>
      <c r="R112" s="18" t="s">
        <v>168</v>
      </c>
      <c r="S112" s="57" t="s">
        <v>39</v>
      </c>
      <c r="T112" s="57" t="s">
        <v>39</v>
      </c>
      <c r="U112" s="57" t="s">
        <v>39</v>
      </c>
      <c r="V112" s="57" t="s">
        <v>39</v>
      </c>
      <c r="W112" s="57" t="s">
        <v>39</v>
      </c>
      <c r="X112" s="57" t="s">
        <v>39</v>
      </c>
      <c r="Y112" s="57"/>
      <c r="Z112" s="57"/>
      <c r="AA112" s="57"/>
      <c r="AB112" s="57"/>
      <c r="AC112" s="57"/>
      <c r="AD112" s="57"/>
    </row>
    <row r="113" spans="1:30" s="8" customFormat="1">
      <c r="A113" s="8" t="s">
        <v>327</v>
      </c>
      <c r="B113" s="57" t="s">
        <v>36</v>
      </c>
      <c r="C113" s="57" t="s">
        <v>39</v>
      </c>
      <c r="D113" s="57" t="s">
        <v>39</v>
      </c>
      <c r="E113" s="58">
        <v>300000</v>
      </c>
      <c r="F113" s="57" t="s">
        <v>712</v>
      </c>
      <c r="G113" s="57" t="s">
        <v>39</v>
      </c>
      <c r="H113" s="57">
        <v>6</v>
      </c>
      <c r="I113" s="57" t="s">
        <v>39</v>
      </c>
      <c r="J113" s="57" t="s">
        <v>39</v>
      </c>
      <c r="K113" s="57" t="s">
        <v>39</v>
      </c>
      <c r="L113" s="57" t="s">
        <v>39</v>
      </c>
      <c r="M113" s="57" t="s">
        <v>39</v>
      </c>
      <c r="N113" s="57" t="s">
        <v>39</v>
      </c>
      <c r="O113" s="57" t="s">
        <v>39</v>
      </c>
      <c r="P113" s="58">
        <v>1100000</v>
      </c>
      <c r="Q113" s="57" t="s">
        <v>39</v>
      </c>
      <c r="R113" s="18" t="s">
        <v>168</v>
      </c>
      <c r="S113" s="57" t="s">
        <v>39</v>
      </c>
      <c r="T113" s="57" t="s">
        <v>39</v>
      </c>
      <c r="U113" s="57" t="s">
        <v>39</v>
      </c>
      <c r="V113" s="57" t="s">
        <v>39</v>
      </c>
      <c r="W113" s="57" t="s">
        <v>39</v>
      </c>
      <c r="X113" s="57" t="s">
        <v>39</v>
      </c>
      <c r="Y113" s="57"/>
      <c r="Z113" s="57"/>
      <c r="AA113" s="57"/>
      <c r="AB113" s="57"/>
      <c r="AC113" s="57"/>
      <c r="AD113" s="57"/>
    </row>
    <row r="114" spans="1:30" s="44" customFormat="1">
      <c r="A114" s="44" t="s">
        <v>284</v>
      </c>
      <c r="B114" s="46" t="s">
        <v>36</v>
      </c>
      <c r="C114" s="46" t="s">
        <v>39</v>
      </c>
      <c r="D114" s="61">
        <v>2500</v>
      </c>
      <c r="E114" s="61">
        <v>15000</v>
      </c>
      <c r="F114" s="46" t="s">
        <v>730</v>
      </c>
      <c r="G114" s="46" t="s">
        <v>731</v>
      </c>
      <c r="H114" s="46">
        <v>10</v>
      </c>
      <c r="I114" s="46" t="s">
        <v>39</v>
      </c>
      <c r="J114" s="46" t="s">
        <v>39</v>
      </c>
      <c r="K114" s="46" t="s">
        <v>39</v>
      </c>
      <c r="L114" s="46" t="s">
        <v>39</v>
      </c>
      <c r="M114" s="46" t="s">
        <v>39</v>
      </c>
      <c r="N114" s="46" t="s">
        <v>39</v>
      </c>
      <c r="O114" s="46" t="s">
        <v>39</v>
      </c>
      <c r="P114" s="61">
        <v>10400000</v>
      </c>
      <c r="Q114" s="46" t="s">
        <v>39</v>
      </c>
      <c r="R114" s="45" t="s">
        <v>169</v>
      </c>
      <c r="S114" s="46" t="s">
        <v>39</v>
      </c>
      <c r="T114" s="46" t="s">
        <v>39</v>
      </c>
      <c r="U114" s="46" t="s">
        <v>39</v>
      </c>
      <c r="V114" s="46" t="s">
        <v>39</v>
      </c>
      <c r="W114" s="46" t="s">
        <v>39</v>
      </c>
      <c r="X114" s="46" t="s">
        <v>39</v>
      </c>
      <c r="Y114" s="46"/>
      <c r="Z114" s="46"/>
      <c r="AA114" s="46"/>
      <c r="AB114" s="46"/>
      <c r="AC114" s="46"/>
      <c r="AD114" s="46"/>
    </row>
    <row r="115" spans="1:30" s="44" customFormat="1">
      <c r="A115" s="44" t="s">
        <v>285</v>
      </c>
      <c r="B115" s="45" t="s">
        <v>36</v>
      </c>
      <c r="C115" s="45" t="s">
        <v>39</v>
      </c>
      <c r="D115" s="45" t="s">
        <v>39</v>
      </c>
      <c r="E115" s="45" t="s">
        <v>732</v>
      </c>
      <c r="F115" s="45" t="s">
        <v>733</v>
      </c>
      <c r="G115" s="45" t="s">
        <v>39</v>
      </c>
      <c r="H115" s="45">
        <v>20</v>
      </c>
      <c r="I115" s="45" t="s">
        <v>39</v>
      </c>
      <c r="J115" s="45" t="s">
        <v>39</v>
      </c>
      <c r="K115" s="45" t="s">
        <v>39</v>
      </c>
      <c r="L115" s="45" t="s">
        <v>39</v>
      </c>
      <c r="M115" s="45" t="s">
        <v>39</v>
      </c>
      <c r="N115" s="45" t="s">
        <v>39</v>
      </c>
      <c r="O115" s="45" t="s">
        <v>39</v>
      </c>
      <c r="P115" s="45" t="s">
        <v>39</v>
      </c>
      <c r="Q115" s="45" t="s">
        <v>39</v>
      </c>
      <c r="R115" s="45" t="s">
        <v>169</v>
      </c>
      <c r="S115" s="45" t="s">
        <v>39</v>
      </c>
      <c r="T115" s="45" t="s">
        <v>39</v>
      </c>
      <c r="U115" s="45" t="s">
        <v>39</v>
      </c>
      <c r="V115" s="45" t="s">
        <v>39</v>
      </c>
      <c r="W115" s="45" t="s">
        <v>39</v>
      </c>
      <c r="X115" s="45" t="s">
        <v>39</v>
      </c>
      <c r="Y115" s="45"/>
      <c r="Z115" s="45"/>
      <c r="AA115" s="45"/>
      <c r="AB115" s="45"/>
      <c r="AC115" s="45"/>
      <c r="AD115" s="45"/>
    </row>
    <row r="116" spans="1:30" s="44" customFormat="1">
      <c r="A116" s="44" t="s">
        <v>120</v>
      </c>
      <c r="B116" s="46" t="s">
        <v>36</v>
      </c>
      <c r="C116" s="46" t="s">
        <v>39</v>
      </c>
      <c r="D116" s="46" t="s">
        <v>736</v>
      </c>
      <c r="E116" s="46" t="s">
        <v>737</v>
      </c>
      <c r="F116" s="46" t="s">
        <v>738</v>
      </c>
      <c r="G116" s="46" t="s">
        <v>39</v>
      </c>
      <c r="H116" s="46" t="s">
        <v>739</v>
      </c>
      <c r="I116" s="46" t="s">
        <v>39</v>
      </c>
      <c r="J116" s="46" t="s">
        <v>39</v>
      </c>
      <c r="K116" s="46" t="s">
        <v>39</v>
      </c>
      <c r="L116" s="46" t="s">
        <v>39</v>
      </c>
      <c r="M116" s="46" t="s">
        <v>39</v>
      </c>
      <c r="N116" s="46" t="s">
        <v>39</v>
      </c>
      <c r="O116" s="46" t="s">
        <v>39</v>
      </c>
      <c r="P116" s="61">
        <v>90000000</v>
      </c>
      <c r="Q116" s="46" t="s">
        <v>39</v>
      </c>
      <c r="R116" s="45" t="s">
        <v>33</v>
      </c>
      <c r="S116" s="46" t="s">
        <v>39</v>
      </c>
      <c r="T116" s="46" t="s">
        <v>39</v>
      </c>
      <c r="U116" s="46" t="s">
        <v>39</v>
      </c>
      <c r="V116" s="46" t="s">
        <v>39</v>
      </c>
      <c r="W116" s="46" t="s">
        <v>39</v>
      </c>
      <c r="X116" s="46" t="s">
        <v>39</v>
      </c>
      <c r="Y116" s="46"/>
      <c r="Z116" s="46"/>
      <c r="AA116" s="46"/>
      <c r="AB116" s="46"/>
      <c r="AC116" s="46"/>
      <c r="AD116" s="46"/>
    </row>
    <row r="117" spans="1:30" s="8" customFormat="1">
      <c r="A117" s="8" t="s">
        <v>113</v>
      </c>
      <c r="B117" s="57" t="s">
        <v>36</v>
      </c>
      <c r="C117" s="57" t="s">
        <v>39</v>
      </c>
      <c r="D117" s="58">
        <v>25000</v>
      </c>
      <c r="E117" s="58">
        <v>500000</v>
      </c>
      <c r="F117" s="57" t="s">
        <v>742</v>
      </c>
      <c r="G117" s="57" t="s">
        <v>743</v>
      </c>
      <c r="H117" s="57">
        <v>10</v>
      </c>
      <c r="I117" s="57" t="s">
        <v>39</v>
      </c>
      <c r="J117" s="57" t="s">
        <v>39</v>
      </c>
      <c r="K117" s="57" t="s">
        <v>39</v>
      </c>
      <c r="L117" s="57" t="s">
        <v>39</v>
      </c>
      <c r="M117" s="57" t="s">
        <v>39</v>
      </c>
      <c r="N117" s="57" t="s">
        <v>39</v>
      </c>
      <c r="O117" s="57" t="s">
        <v>39</v>
      </c>
      <c r="P117" s="57" t="s">
        <v>39</v>
      </c>
      <c r="Q117" s="57" t="s">
        <v>39</v>
      </c>
      <c r="R117" s="18"/>
      <c r="S117" s="57" t="s">
        <v>39</v>
      </c>
      <c r="T117" s="57" t="s">
        <v>39</v>
      </c>
      <c r="U117" s="57" t="s">
        <v>39</v>
      </c>
      <c r="V117" s="57" t="s">
        <v>39</v>
      </c>
      <c r="W117" s="57" t="s">
        <v>39</v>
      </c>
      <c r="X117" s="57" t="s">
        <v>39</v>
      </c>
      <c r="Y117" s="57"/>
      <c r="Z117" s="57"/>
      <c r="AA117" s="57"/>
      <c r="AB117" s="57"/>
      <c r="AC117" s="57"/>
      <c r="AD117" s="57"/>
    </row>
    <row r="118" spans="1:30" s="44" customFormat="1">
      <c r="A118" s="46"/>
      <c r="B118" s="46" t="s">
        <v>36</v>
      </c>
      <c r="C118" s="46" t="s">
        <v>39</v>
      </c>
      <c r="D118" s="46" t="s">
        <v>39</v>
      </c>
      <c r="E118" s="46" t="s">
        <v>39</v>
      </c>
      <c r="F118" s="46" t="s">
        <v>39</v>
      </c>
      <c r="G118" s="46" t="s">
        <v>39</v>
      </c>
      <c r="H118" s="46" t="s">
        <v>39</v>
      </c>
      <c r="I118" s="46" t="s">
        <v>39</v>
      </c>
      <c r="J118" s="46" t="s">
        <v>39</v>
      </c>
      <c r="K118" s="46" t="s">
        <v>39</v>
      </c>
      <c r="L118" s="46" t="s">
        <v>39</v>
      </c>
      <c r="M118" s="46" t="s">
        <v>39</v>
      </c>
      <c r="N118" s="46" t="s">
        <v>39</v>
      </c>
      <c r="O118" s="46" t="s">
        <v>39</v>
      </c>
      <c r="P118" s="46" t="s">
        <v>39</v>
      </c>
      <c r="Q118" s="46" t="s">
        <v>39</v>
      </c>
      <c r="R118" s="45"/>
      <c r="S118" s="46" t="s">
        <v>39</v>
      </c>
      <c r="T118" s="46" t="s">
        <v>39</v>
      </c>
      <c r="U118" s="46" t="s">
        <v>39</v>
      </c>
      <c r="V118" s="46" t="s">
        <v>39</v>
      </c>
      <c r="W118" s="46" t="s">
        <v>39</v>
      </c>
      <c r="X118" s="46" t="s">
        <v>39</v>
      </c>
      <c r="Y118" s="46"/>
      <c r="Z118" s="46"/>
      <c r="AA118" s="46"/>
      <c r="AB118" s="46"/>
      <c r="AC118" s="46"/>
      <c r="AD118" s="46"/>
    </row>
    <row r="119" spans="1:30" s="44" customFormat="1">
      <c r="A119" s="46"/>
      <c r="B119" s="46" t="s">
        <v>36</v>
      </c>
      <c r="C119" s="46" t="s">
        <v>39</v>
      </c>
      <c r="D119" s="46" t="s">
        <v>39</v>
      </c>
      <c r="E119" s="46" t="s">
        <v>39</v>
      </c>
      <c r="F119" s="46" t="s">
        <v>39</v>
      </c>
      <c r="G119" s="46" t="s">
        <v>39</v>
      </c>
      <c r="H119" s="46" t="s">
        <v>39</v>
      </c>
      <c r="I119" s="46" t="s">
        <v>39</v>
      </c>
      <c r="J119" s="46" t="s">
        <v>39</v>
      </c>
      <c r="K119" s="46" t="s">
        <v>39</v>
      </c>
      <c r="L119" s="46" t="s">
        <v>39</v>
      </c>
      <c r="M119" s="46" t="s">
        <v>39</v>
      </c>
      <c r="N119" s="46" t="s">
        <v>39</v>
      </c>
      <c r="O119" s="46" t="s">
        <v>39</v>
      </c>
      <c r="P119" s="46" t="s">
        <v>39</v>
      </c>
      <c r="Q119" s="46" t="s">
        <v>39</v>
      </c>
      <c r="R119" s="45"/>
      <c r="S119" s="46" t="s">
        <v>39</v>
      </c>
      <c r="T119" s="46" t="s">
        <v>39</v>
      </c>
      <c r="U119" s="46" t="s">
        <v>39</v>
      </c>
      <c r="V119" s="46" t="s">
        <v>39</v>
      </c>
      <c r="W119" s="46" t="s">
        <v>39</v>
      </c>
      <c r="X119" s="46" t="s">
        <v>39</v>
      </c>
      <c r="Y119" s="46"/>
      <c r="Z119" s="46"/>
      <c r="AA119" s="46"/>
      <c r="AB119" s="46"/>
      <c r="AC119" s="46"/>
      <c r="AD119" s="46"/>
    </row>
    <row r="120" spans="1:30" s="44" customFormat="1">
      <c r="A120" s="46"/>
      <c r="B120" s="46" t="s">
        <v>36</v>
      </c>
      <c r="C120" s="46" t="s">
        <v>39</v>
      </c>
      <c r="D120" s="46" t="s">
        <v>39</v>
      </c>
      <c r="E120" s="46" t="s">
        <v>39</v>
      </c>
      <c r="F120" s="46" t="s">
        <v>39</v>
      </c>
      <c r="G120" s="46" t="s">
        <v>39</v>
      </c>
      <c r="H120" s="46" t="s">
        <v>39</v>
      </c>
      <c r="I120" s="46" t="s">
        <v>39</v>
      </c>
      <c r="J120" s="46" t="s">
        <v>39</v>
      </c>
      <c r="K120" s="46" t="s">
        <v>39</v>
      </c>
      <c r="L120" s="46" t="s">
        <v>39</v>
      </c>
      <c r="M120" s="46" t="s">
        <v>39</v>
      </c>
      <c r="N120" s="46" t="s">
        <v>39</v>
      </c>
      <c r="O120" s="46" t="s">
        <v>39</v>
      </c>
      <c r="P120" s="46" t="s">
        <v>39</v>
      </c>
      <c r="Q120" s="46" t="s">
        <v>39</v>
      </c>
      <c r="R120" s="45"/>
      <c r="S120" s="46" t="s">
        <v>39</v>
      </c>
      <c r="T120" s="46" t="s">
        <v>39</v>
      </c>
      <c r="U120" s="46" t="s">
        <v>39</v>
      </c>
      <c r="V120" s="46" t="s">
        <v>39</v>
      </c>
      <c r="W120" s="46" t="s">
        <v>39</v>
      </c>
      <c r="X120" s="46" t="s">
        <v>39</v>
      </c>
      <c r="Y120" s="46"/>
      <c r="Z120" s="46"/>
      <c r="AA120" s="46"/>
      <c r="AB120" s="46"/>
      <c r="AC120" s="46"/>
      <c r="AD120" s="46"/>
    </row>
    <row r="121" spans="1:30" s="44" customFormat="1">
      <c r="A121" s="46"/>
      <c r="B121" s="46" t="s">
        <v>36</v>
      </c>
      <c r="C121" s="46" t="s">
        <v>39</v>
      </c>
      <c r="D121" s="46" t="s">
        <v>39</v>
      </c>
      <c r="E121" s="46" t="s">
        <v>39</v>
      </c>
      <c r="F121" s="46" t="s">
        <v>39</v>
      </c>
      <c r="G121" s="46" t="s">
        <v>39</v>
      </c>
      <c r="H121" s="46" t="s">
        <v>39</v>
      </c>
      <c r="I121" s="46" t="s">
        <v>39</v>
      </c>
      <c r="J121" s="46" t="s">
        <v>39</v>
      </c>
      <c r="K121" s="46" t="s">
        <v>39</v>
      </c>
      <c r="L121" s="46" t="s">
        <v>39</v>
      </c>
      <c r="M121" s="46" t="s">
        <v>39</v>
      </c>
      <c r="N121" s="46" t="s">
        <v>39</v>
      </c>
      <c r="O121" s="46" t="s">
        <v>39</v>
      </c>
      <c r="P121" s="46" t="s">
        <v>39</v>
      </c>
      <c r="Q121" s="46" t="s">
        <v>39</v>
      </c>
      <c r="R121" s="45"/>
      <c r="S121" s="46" t="s">
        <v>39</v>
      </c>
      <c r="T121" s="46" t="s">
        <v>39</v>
      </c>
      <c r="U121" s="46" t="s">
        <v>39</v>
      </c>
      <c r="V121" s="46" t="s">
        <v>39</v>
      </c>
      <c r="W121" s="46" t="s">
        <v>39</v>
      </c>
      <c r="X121" s="46" t="s">
        <v>39</v>
      </c>
      <c r="Y121" s="46"/>
      <c r="Z121" s="46"/>
      <c r="AA121" s="46"/>
      <c r="AB121" s="46"/>
      <c r="AC121" s="46"/>
      <c r="AD121" s="46"/>
    </row>
  </sheetData>
  <mergeCells count="2">
    <mergeCell ref="K2:N2"/>
    <mergeCell ref="I2:J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workbookViewId="0">
      <pane xSplit="1" ySplit="3" topLeftCell="B51" activePane="bottomRight" state="frozen"/>
      <selection pane="topRight" activeCell="B1" sqref="B1"/>
      <selection pane="bottomLeft" activeCell="A4" sqref="A4"/>
      <selection pane="bottomRight" activeCell="C66" sqref="C66"/>
    </sheetView>
  </sheetViews>
  <sheetFormatPr defaultColWidth="11" defaultRowHeight="15.75"/>
  <cols>
    <col min="2" max="2" width="11" style="36" bestFit="1" customWidth="1"/>
    <col min="3" max="3" width="11.375" style="36" bestFit="1" customWidth="1"/>
  </cols>
  <sheetData>
    <row r="1" spans="1:14">
      <c r="A1" s="1" t="s">
        <v>125</v>
      </c>
    </row>
    <row r="2" spans="1:14">
      <c r="G2" s="72" t="s">
        <v>42</v>
      </c>
      <c r="H2" s="72"/>
      <c r="I2" s="72"/>
      <c r="J2" s="5"/>
      <c r="K2" s="5"/>
    </row>
    <row r="3" spans="1:14" s="1" customFormat="1">
      <c r="A3" s="1" t="s">
        <v>19</v>
      </c>
      <c r="B3" s="37" t="s">
        <v>37</v>
      </c>
      <c r="C3" s="37" t="s">
        <v>38</v>
      </c>
      <c r="D3" s="1" t="s">
        <v>20</v>
      </c>
      <c r="E3" s="1" t="s">
        <v>181</v>
      </c>
      <c r="F3" s="1" t="s">
        <v>21</v>
      </c>
      <c r="G3" s="1" t="s">
        <v>186</v>
      </c>
      <c r="H3" s="1" t="s">
        <v>187</v>
      </c>
      <c r="I3" s="1" t="s">
        <v>188</v>
      </c>
      <c r="J3" s="1" t="s">
        <v>424</v>
      </c>
      <c r="K3" s="1" t="s">
        <v>425</v>
      </c>
      <c r="L3" s="1" t="s">
        <v>184</v>
      </c>
      <c r="M3" s="1" t="s">
        <v>22</v>
      </c>
      <c r="N3" s="1" t="s">
        <v>505</v>
      </c>
    </row>
    <row r="4" spans="1:14" s="44" customFormat="1">
      <c r="A4" s="44" t="str">
        <f>'EE Programs'!A7</f>
        <v>Alabama Power - Residential Heat Pump and Weatherization Loan Programs</v>
      </c>
      <c r="B4" s="47" t="s">
        <v>39</v>
      </c>
      <c r="C4" s="47">
        <v>350</v>
      </c>
      <c r="D4" s="44" t="s">
        <v>39</v>
      </c>
      <c r="E4" s="44" t="s">
        <v>39</v>
      </c>
      <c r="F4" s="44" t="s">
        <v>39</v>
      </c>
      <c r="G4" s="44" t="s">
        <v>39</v>
      </c>
      <c r="H4" s="44" t="s">
        <v>39</v>
      </c>
      <c r="I4" s="44" t="s">
        <v>39</v>
      </c>
      <c r="J4" s="44" t="s">
        <v>39</v>
      </c>
      <c r="K4" s="44" t="s">
        <v>39</v>
      </c>
      <c r="L4" s="44" t="s">
        <v>39</v>
      </c>
      <c r="M4" s="44" t="s">
        <v>24</v>
      </c>
    </row>
    <row r="5" spans="1:14" s="44" customFormat="1">
      <c r="A5" s="44" t="str">
        <f>'EE Programs'!A8</f>
        <v>Cherokee Electric Cooperative - Residential Energy Efficiency Loan Programs</v>
      </c>
      <c r="B5" s="47" t="s">
        <v>39</v>
      </c>
      <c r="C5" s="47" t="s">
        <v>39</v>
      </c>
      <c r="D5" s="44" t="s">
        <v>54</v>
      </c>
      <c r="E5" s="44" t="s">
        <v>39</v>
      </c>
      <c r="F5" s="44">
        <v>10</v>
      </c>
      <c r="G5" s="44" t="s">
        <v>39</v>
      </c>
      <c r="H5" s="44" t="s">
        <v>39</v>
      </c>
      <c r="I5" s="44" t="s">
        <v>39</v>
      </c>
      <c r="J5" s="44" t="s">
        <v>39</v>
      </c>
      <c r="K5" s="44" t="s">
        <v>39</v>
      </c>
      <c r="L5" s="44" t="s">
        <v>39</v>
      </c>
      <c r="M5" s="44" t="s">
        <v>24</v>
      </c>
    </row>
    <row r="6" spans="1:14" s="44" customFormat="1">
      <c r="A6" s="44" t="str">
        <f>'EE Programs'!A9</f>
        <v>Cullman Electric Cooperative - Energy Conservation Loan Program</v>
      </c>
      <c r="B6" s="47" t="s">
        <v>39</v>
      </c>
      <c r="C6" s="47">
        <v>2000</v>
      </c>
      <c r="D6" s="48">
        <v>0.08</v>
      </c>
      <c r="E6" s="44" t="s">
        <v>39</v>
      </c>
      <c r="F6" s="44">
        <v>3</v>
      </c>
      <c r="G6" s="44" t="s">
        <v>39</v>
      </c>
      <c r="H6" s="44" t="s">
        <v>39</v>
      </c>
      <c r="I6" s="44" t="s">
        <v>39</v>
      </c>
      <c r="J6" s="44" t="s">
        <v>39</v>
      </c>
      <c r="K6" s="44" t="s">
        <v>39</v>
      </c>
      <c r="L6" s="44" t="s">
        <v>39</v>
      </c>
      <c r="M6" s="44" t="s">
        <v>24</v>
      </c>
    </row>
    <row r="7" spans="1:14" s="44" customFormat="1">
      <c r="A7" s="44" t="str">
        <f>'EE Programs'!A10</f>
        <v>Cullman Electric Cooperative - Heat Pump Loan Program</v>
      </c>
      <c r="B7" s="47" t="s">
        <v>39</v>
      </c>
      <c r="C7" s="47" t="s">
        <v>39</v>
      </c>
      <c r="D7" s="48">
        <v>0.06</v>
      </c>
      <c r="E7" s="44" t="s">
        <v>39</v>
      </c>
      <c r="F7" s="44" t="s">
        <v>39</v>
      </c>
      <c r="G7" s="44">
        <v>50</v>
      </c>
      <c r="H7" s="44" t="s">
        <v>39</v>
      </c>
      <c r="I7" s="44" t="s">
        <v>39</v>
      </c>
      <c r="J7" s="44" t="s">
        <v>39</v>
      </c>
      <c r="K7" s="44" t="s">
        <v>39</v>
      </c>
      <c r="L7" s="44" t="s">
        <v>39</v>
      </c>
      <c r="M7" s="44" t="s">
        <v>24</v>
      </c>
    </row>
    <row r="8" spans="1:14" s="44" customFormat="1">
      <c r="A8" s="44" t="str">
        <f>'EE Programs'!A11</f>
        <v>Dixie Electric Cooperative - Residential Energy Efficiency Loan Program</v>
      </c>
      <c r="B8" s="47" t="s">
        <v>39</v>
      </c>
      <c r="C8" s="47">
        <v>5000</v>
      </c>
      <c r="D8" s="48">
        <v>0.05</v>
      </c>
      <c r="E8" s="44" t="s">
        <v>39</v>
      </c>
      <c r="F8" s="44">
        <v>5</v>
      </c>
      <c r="G8" s="44" t="s">
        <v>39</v>
      </c>
      <c r="H8" s="44" t="s">
        <v>39</v>
      </c>
      <c r="I8" s="44" t="s">
        <v>39</v>
      </c>
      <c r="J8" s="44" t="s">
        <v>39</v>
      </c>
      <c r="K8" s="44" t="s">
        <v>39</v>
      </c>
      <c r="L8" s="44" t="s">
        <v>39</v>
      </c>
      <c r="M8" s="44" t="s">
        <v>24</v>
      </c>
    </row>
    <row r="9" spans="1:14" s="44" customFormat="1">
      <c r="A9" s="44" t="str">
        <f>'EE Programs'!A12</f>
        <v>Sand Mountain Electric Cooperative - Residential Heat Pump Loan Program</v>
      </c>
      <c r="B9" s="47" t="s">
        <v>39</v>
      </c>
      <c r="C9" s="47">
        <v>12000</v>
      </c>
      <c r="D9" s="48">
        <v>7.0000000000000007E-2</v>
      </c>
      <c r="E9" s="44" t="s">
        <v>39</v>
      </c>
      <c r="F9" s="44" t="s">
        <v>61</v>
      </c>
      <c r="G9" s="44" t="s">
        <v>39</v>
      </c>
      <c r="H9" s="44" t="s">
        <v>39</v>
      </c>
      <c r="I9" s="44" t="s">
        <v>39</v>
      </c>
      <c r="J9" s="44" t="s">
        <v>39</v>
      </c>
      <c r="K9" s="44" t="s">
        <v>39</v>
      </c>
      <c r="L9" s="44" t="s">
        <v>39</v>
      </c>
      <c r="M9" s="44" t="s">
        <v>24</v>
      </c>
    </row>
    <row r="10" spans="1:14" s="44" customFormat="1">
      <c r="A10" s="44" t="str">
        <f>'EE Programs'!A13</f>
        <v>South Alabama Electric Cooperative - Residential Energy Efficiency Loan Program</v>
      </c>
      <c r="B10" s="47">
        <v>5000</v>
      </c>
      <c r="C10" s="47">
        <v>12000</v>
      </c>
      <c r="D10" s="48">
        <v>0.05</v>
      </c>
      <c r="E10" s="44" t="s">
        <v>39</v>
      </c>
      <c r="F10" s="49" t="s">
        <v>62</v>
      </c>
      <c r="G10" s="44" t="s">
        <v>39</v>
      </c>
      <c r="H10" s="44" t="s">
        <v>39</v>
      </c>
      <c r="I10" s="44" t="s">
        <v>39</v>
      </c>
      <c r="J10" s="44" t="s">
        <v>39</v>
      </c>
      <c r="K10" s="44" t="s">
        <v>39</v>
      </c>
      <c r="L10" s="44" t="s">
        <v>39</v>
      </c>
      <c r="M10" s="44" t="s">
        <v>24</v>
      </c>
    </row>
    <row r="11" spans="1:14" s="44" customFormat="1">
      <c r="A11" s="44" t="str">
        <f>'EE Programs'!A14</f>
        <v>TVA Partner Utilities - Energy Right Heat Pump Program</v>
      </c>
      <c r="B11" s="47">
        <v>10000</v>
      </c>
      <c r="C11" s="47">
        <v>12500</v>
      </c>
      <c r="D11" s="44" t="s">
        <v>63</v>
      </c>
      <c r="E11" s="44" t="s">
        <v>39</v>
      </c>
      <c r="F11" s="44">
        <v>10</v>
      </c>
      <c r="G11" s="44" t="s">
        <v>39</v>
      </c>
      <c r="H11" s="44" t="s">
        <v>39</v>
      </c>
      <c r="I11" s="44" t="s">
        <v>39</v>
      </c>
      <c r="J11" s="44" t="s">
        <v>39</v>
      </c>
      <c r="K11" s="44" t="s">
        <v>39</v>
      </c>
      <c r="L11" s="44" t="s">
        <v>39</v>
      </c>
      <c r="M11" s="44" t="s">
        <v>24</v>
      </c>
    </row>
    <row r="12" spans="1:14" s="44" customFormat="1">
      <c r="A12" s="43" t="s">
        <v>66</v>
      </c>
      <c r="B12" s="47">
        <v>500</v>
      </c>
      <c r="C12" s="47">
        <v>15000</v>
      </c>
      <c r="D12" s="51">
        <v>5.7500000000000002E-2</v>
      </c>
      <c r="E12" s="44" t="s">
        <v>39</v>
      </c>
      <c r="F12" s="44">
        <v>5</v>
      </c>
      <c r="G12" s="44" t="s">
        <v>39</v>
      </c>
      <c r="H12" s="44">
        <v>20</v>
      </c>
      <c r="I12" s="44">
        <v>60</v>
      </c>
      <c r="J12" s="44" t="s">
        <v>39</v>
      </c>
      <c r="K12" s="44" t="s">
        <v>39</v>
      </c>
      <c r="L12" s="44" t="s">
        <v>185</v>
      </c>
      <c r="M12" s="44" t="s">
        <v>29</v>
      </c>
    </row>
    <row r="13" spans="1:14" s="44" customFormat="1">
      <c r="A13" s="43" t="s">
        <v>67</v>
      </c>
      <c r="B13" s="47" t="s">
        <v>39</v>
      </c>
      <c r="C13" s="47">
        <v>10000</v>
      </c>
      <c r="D13" s="48">
        <v>0.05</v>
      </c>
      <c r="E13" s="44" t="s">
        <v>189</v>
      </c>
      <c r="F13" s="44">
        <v>7</v>
      </c>
      <c r="G13" s="44" t="s">
        <v>39</v>
      </c>
      <c r="H13" s="44" t="s">
        <v>39</v>
      </c>
      <c r="I13" s="44" t="s">
        <v>39</v>
      </c>
      <c r="J13" s="44" t="s">
        <v>39</v>
      </c>
      <c r="K13" s="44" t="s">
        <v>39</v>
      </c>
      <c r="L13" s="52" t="s">
        <v>39</v>
      </c>
      <c r="M13" s="44" t="s">
        <v>29</v>
      </c>
    </row>
    <row r="14" spans="1:14" s="44" customFormat="1">
      <c r="A14" s="43" t="s">
        <v>68</v>
      </c>
      <c r="B14" s="47" t="s">
        <v>39</v>
      </c>
      <c r="C14" s="47" t="s">
        <v>39</v>
      </c>
      <c r="D14" s="44" t="s">
        <v>39</v>
      </c>
      <c r="E14" s="44" t="s">
        <v>39</v>
      </c>
      <c r="F14" s="44" t="s">
        <v>39</v>
      </c>
      <c r="G14" s="44" t="s">
        <v>39</v>
      </c>
      <c r="H14" s="44" t="s">
        <v>39</v>
      </c>
      <c r="I14" s="44" t="s">
        <v>39</v>
      </c>
      <c r="J14" s="44" t="s">
        <v>39</v>
      </c>
      <c r="K14" s="44" t="s">
        <v>39</v>
      </c>
      <c r="L14" s="52" t="s">
        <v>39</v>
      </c>
      <c r="M14" s="44" t="s">
        <v>29</v>
      </c>
    </row>
    <row r="15" spans="1:14" s="2" customFormat="1">
      <c r="A15" s="15" t="s">
        <v>399</v>
      </c>
      <c r="B15" s="38" t="s">
        <v>39</v>
      </c>
      <c r="C15" s="38">
        <v>30000</v>
      </c>
      <c r="D15" s="11">
        <v>5.2499999999999998E-2</v>
      </c>
      <c r="E15" s="2" t="s">
        <v>422</v>
      </c>
      <c r="F15" s="2">
        <v>7</v>
      </c>
      <c r="G15" s="2" t="s">
        <v>39</v>
      </c>
      <c r="H15" s="2" t="s">
        <v>39</v>
      </c>
      <c r="I15" s="2" t="s">
        <v>39</v>
      </c>
      <c r="J15" s="2">
        <v>225</v>
      </c>
      <c r="K15" s="2">
        <v>350</v>
      </c>
      <c r="L15" s="2" t="s">
        <v>39</v>
      </c>
      <c r="M15" s="2" t="s">
        <v>138</v>
      </c>
    </row>
    <row r="16" spans="1:14" s="2" customFormat="1">
      <c r="A16" s="15" t="s">
        <v>399</v>
      </c>
      <c r="B16" s="38" t="s">
        <v>39</v>
      </c>
      <c r="C16" s="38">
        <v>10000</v>
      </c>
      <c r="D16" s="11">
        <v>5.2499999999999998E-2</v>
      </c>
      <c r="E16" s="2" t="s">
        <v>423</v>
      </c>
      <c r="F16" s="2">
        <v>5</v>
      </c>
      <c r="G16" s="2" t="s">
        <v>39</v>
      </c>
      <c r="H16" s="2" t="s">
        <v>39</v>
      </c>
      <c r="I16" s="2" t="s">
        <v>39</v>
      </c>
      <c r="J16" s="2">
        <v>225</v>
      </c>
      <c r="K16" s="2">
        <v>350</v>
      </c>
      <c r="L16" s="2" t="s">
        <v>39</v>
      </c>
      <c r="M16" s="2" t="s">
        <v>138</v>
      </c>
    </row>
    <row r="17" spans="1:14" s="2" customFormat="1">
      <c r="A17" s="15" t="s">
        <v>315</v>
      </c>
      <c r="B17" s="38" t="s">
        <v>39</v>
      </c>
      <c r="C17" s="38">
        <v>5000</v>
      </c>
      <c r="D17" s="11">
        <v>0.05</v>
      </c>
      <c r="E17" s="2" t="s">
        <v>39</v>
      </c>
      <c r="F17" s="2">
        <v>7</v>
      </c>
      <c r="G17" s="2" t="s">
        <v>39</v>
      </c>
      <c r="H17" s="2" t="s">
        <v>39</v>
      </c>
      <c r="I17" s="2" t="s">
        <v>39</v>
      </c>
      <c r="J17" s="2" t="s">
        <v>39</v>
      </c>
      <c r="K17" s="2" t="s">
        <v>39</v>
      </c>
      <c r="L17" s="2" t="s">
        <v>39</v>
      </c>
      <c r="M17" s="2" t="s">
        <v>148</v>
      </c>
      <c r="N17" s="2" t="s">
        <v>506</v>
      </c>
    </row>
    <row r="18" spans="1:14" s="2" customFormat="1">
      <c r="A18" s="15" t="s">
        <v>313</v>
      </c>
      <c r="B18" s="38">
        <v>150</v>
      </c>
      <c r="C18" s="38">
        <v>40000</v>
      </c>
      <c r="D18" s="11">
        <v>8.5000000000000006E-2</v>
      </c>
      <c r="E18" s="2" t="s">
        <v>508</v>
      </c>
      <c r="F18" s="14" t="s">
        <v>507</v>
      </c>
      <c r="G18" s="2" t="s">
        <v>39</v>
      </c>
      <c r="H18" s="2" t="s">
        <v>39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148</v>
      </c>
      <c r="N18" s="2" t="s">
        <v>509</v>
      </c>
    </row>
    <row r="19" spans="1:14" s="2" customFormat="1">
      <c r="A19" s="15" t="s">
        <v>313</v>
      </c>
      <c r="B19" s="38">
        <v>150</v>
      </c>
      <c r="C19" s="38">
        <v>40000</v>
      </c>
      <c r="D19" s="11">
        <v>8.5000000000000006E-2</v>
      </c>
      <c r="E19" s="2" t="s">
        <v>510</v>
      </c>
      <c r="F19" s="14" t="s">
        <v>507</v>
      </c>
      <c r="G19" s="2" t="s">
        <v>39</v>
      </c>
      <c r="H19" s="2" t="s">
        <v>39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147</v>
      </c>
      <c r="N19" s="2" t="s">
        <v>511</v>
      </c>
    </row>
    <row r="20" spans="1:14" s="2" customFormat="1">
      <c r="A20" s="15" t="s">
        <v>314</v>
      </c>
      <c r="B20" s="38" t="s">
        <v>39</v>
      </c>
      <c r="C20" s="38">
        <v>10000</v>
      </c>
      <c r="D20" s="11">
        <v>0.05</v>
      </c>
      <c r="E20" s="2" t="s">
        <v>512</v>
      </c>
      <c r="F20" s="16" t="s">
        <v>513</v>
      </c>
      <c r="G20" s="2" t="s">
        <v>39</v>
      </c>
      <c r="H20" s="2" t="s">
        <v>39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147</v>
      </c>
      <c r="N20" s="2" t="s">
        <v>515</v>
      </c>
    </row>
    <row r="21" spans="1:14" s="2" customFormat="1">
      <c r="A21" s="15" t="s">
        <v>310</v>
      </c>
      <c r="B21" s="38" t="s">
        <v>39</v>
      </c>
      <c r="C21" s="38" t="s">
        <v>39</v>
      </c>
      <c r="D21" s="11">
        <v>4.4999999999999998E-2</v>
      </c>
      <c r="E21" s="2" t="s">
        <v>514</v>
      </c>
      <c r="F21" s="16">
        <v>10</v>
      </c>
      <c r="G21" s="2" t="s">
        <v>39</v>
      </c>
      <c r="H21" s="2" t="s">
        <v>39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150</v>
      </c>
    </row>
    <row r="22" spans="1:14" s="2" customFormat="1">
      <c r="A22" s="15" t="s">
        <v>329</v>
      </c>
      <c r="B22" s="38" t="s">
        <v>39</v>
      </c>
      <c r="C22" s="38" t="s">
        <v>39</v>
      </c>
      <c r="D22" s="3" t="s">
        <v>523</v>
      </c>
      <c r="E22" s="3" t="s">
        <v>520</v>
      </c>
      <c r="F22" s="3">
        <v>5</v>
      </c>
      <c r="G22" s="3" t="s">
        <v>39</v>
      </c>
      <c r="H22" s="2" t="s">
        <v>39</v>
      </c>
      <c r="I22" s="2" t="s">
        <v>39</v>
      </c>
      <c r="J22" s="2" t="s">
        <v>39</v>
      </c>
      <c r="K22" s="2" t="s">
        <v>39</v>
      </c>
      <c r="L22" s="2" t="s">
        <v>39</v>
      </c>
      <c r="M22" s="2" t="s">
        <v>151</v>
      </c>
    </row>
    <row r="23" spans="1:14" s="2" customFormat="1">
      <c r="A23" s="2" t="s">
        <v>308</v>
      </c>
      <c r="B23" s="38">
        <v>150</v>
      </c>
      <c r="C23" s="38">
        <v>100000</v>
      </c>
      <c r="D23" s="3" t="s">
        <v>524</v>
      </c>
      <c r="E23" s="3" t="s">
        <v>525</v>
      </c>
      <c r="F23" s="3">
        <v>5</v>
      </c>
      <c r="G23" s="3" t="s">
        <v>39</v>
      </c>
      <c r="H23" s="2" t="s">
        <v>39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151</v>
      </c>
      <c r="N23" s="2" t="s">
        <v>526</v>
      </c>
    </row>
    <row r="24" spans="1:14" s="2" customFormat="1">
      <c r="A24" s="2" t="s">
        <v>309</v>
      </c>
      <c r="B24" s="38" t="s">
        <v>39</v>
      </c>
      <c r="C24" s="38">
        <v>5000</v>
      </c>
      <c r="D24" s="4">
        <v>0.05</v>
      </c>
      <c r="E24" s="3" t="s">
        <v>39</v>
      </c>
      <c r="F24" s="3">
        <v>5</v>
      </c>
      <c r="G24" s="3" t="s">
        <v>39</v>
      </c>
      <c r="H24" s="2" t="s">
        <v>39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151</v>
      </c>
    </row>
    <row r="25" spans="1:14" s="2" customFormat="1">
      <c r="A25" s="15" t="s">
        <v>295</v>
      </c>
      <c r="B25" s="38">
        <v>1500</v>
      </c>
      <c r="C25" s="38">
        <v>25000</v>
      </c>
      <c r="D25" s="2" t="s">
        <v>522</v>
      </c>
      <c r="E25" s="3" t="s">
        <v>39</v>
      </c>
      <c r="F25" s="3">
        <v>5</v>
      </c>
      <c r="G25" s="3" t="s">
        <v>39</v>
      </c>
      <c r="H25" s="2" t="s">
        <v>39</v>
      </c>
      <c r="I25" s="2" t="s">
        <v>39</v>
      </c>
      <c r="J25" s="2" t="s">
        <v>39</v>
      </c>
      <c r="K25" s="2" t="s">
        <v>39</v>
      </c>
      <c r="L25" s="2" t="s">
        <v>39</v>
      </c>
      <c r="M25" s="2" t="s">
        <v>170</v>
      </c>
      <c r="N25" s="2" t="s">
        <v>527</v>
      </c>
    </row>
    <row r="26" spans="1:14" s="2" customFormat="1">
      <c r="A26" s="2" t="s">
        <v>289</v>
      </c>
      <c r="B26" s="38" t="s">
        <v>39</v>
      </c>
      <c r="C26" s="38">
        <v>30000</v>
      </c>
      <c r="D26" s="3" t="s">
        <v>532</v>
      </c>
      <c r="E26" s="3" t="s">
        <v>534</v>
      </c>
      <c r="F26" s="3" t="s">
        <v>533</v>
      </c>
      <c r="G26" s="3" t="s">
        <v>39</v>
      </c>
      <c r="H26" s="2" t="s">
        <v>39</v>
      </c>
      <c r="I26" s="2" t="s">
        <v>39</v>
      </c>
      <c r="J26" s="2" t="s">
        <v>39</v>
      </c>
      <c r="K26" s="2" t="s">
        <v>39</v>
      </c>
      <c r="L26" s="2" t="s">
        <v>39</v>
      </c>
      <c r="M26" s="2" t="s">
        <v>156</v>
      </c>
    </row>
    <row r="27" spans="1:14" s="2" customFormat="1">
      <c r="A27" s="2" t="s">
        <v>352</v>
      </c>
      <c r="B27" s="38">
        <v>500</v>
      </c>
      <c r="C27" s="38">
        <v>7500</v>
      </c>
      <c r="D27" s="4">
        <v>0</v>
      </c>
      <c r="E27" s="3" t="s">
        <v>572</v>
      </c>
      <c r="F27" s="3">
        <v>5</v>
      </c>
      <c r="G27" s="3" t="s">
        <v>39</v>
      </c>
      <c r="H27" s="2" t="s">
        <v>39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144</v>
      </c>
      <c r="N27" s="2" t="s">
        <v>573</v>
      </c>
    </row>
    <row r="28" spans="1:14" s="2" customFormat="1">
      <c r="A28" s="2" t="s">
        <v>269</v>
      </c>
      <c r="B28" s="38" t="s">
        <v>39</v>
      </c>
      <c r="C28" s="38">
        <v>20000</v>
      </c>
      <c r="D28" s="39">
        <v>4.99E-2</v>
      </c>
      <c r="E28" s="3" t="s">
        <v>577</v>
      </c>
      <c r="F28" s="3" t="s">
        <v>482</v>
      </c>
      <c r="G28" s="3" t="s">
        <v>39</v>
      </c>
      <c r="H28" s="2" t="s">
        <v>39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153</v>
      </c>
    </row>
    <row r="29" spans="1:14" s="2" customFormat="1">
      <c r="A29" s="15" t="s">
        <v>90</v>
      </c>
      <c r="B29" s="38" t="s">
        <v>39</v>
      </c>
      <c r="C29" s="38" t="s">
        <v>580</v>
      </c>
      <c r="D29" s="3" t="s">
        <v>580</v>
      </c>
      <c r="E29" s="3" t="s">
        <v>581</v>
      </c>
      <c r="F29" s="3" t="s">
        <v>580</v>
      </c>
      <c r="G29" s="3" t="s">
        <v>39</v>
      </c>
      <c r="H29" s="2" t="s">
        <v>39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28</v>
      </c>
      <c r="N29" s="2" t="s">
        <v>582</v>
      </c>
    </row>
    <row r="30" spans="1:14" s="2" customFormat="1">
      <c r="A30" s="6" t="s">
        <v>95</v>
      </c>
      <c r="B30" s="38" t="s">
        <v>39</v>
      </c>
      <c r="C30" s="38">
        <v>25000</v>
      </c>
      <c r="D30" s="3" t="s">
        <v>583</v>
      </c>
      <c r="E30" s="3" t="s">
        <v>39</v>
      </c>
      <c r="F30" s="3">
        <v>5</v>
      </c>
      <c r="G30" s="3" t="s">
        <v>39</v>
      </c>
      <c r="H30" s="2" t="s">
        <v>39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28</v>
      </c>
      <c r="N30" s="2" t="s">
        <v>584</v>
      </c>
    </row>
    <row r="31" spans="1:14" s="2" customFormat="1">
      <c r="A31" s="15" t="s">
        <v>210</v>
      </c>
      <c r="B31" s="38" t="s">
        <v>556</v>
      </c>
      <c r="C31" s="38" t="s">
        <v>556</v>
      </c>
      <c r="D31" s="39">
        <v>0</v>
      </c>
      <c r="E31" s="3" t="s">
        <v>595</v>
      </c>
      <c r="F31" s="3">
        <v>5</v>
      </c>
      <c r="G31" s="3" t="s">
        <v>39</v>
      </c>
      <c r="H31" s="2" t="s">
        <v>39</v>
      </c>
      <c r="I31" s="2" t="s">
        <v>39</v>
      </c>
      <c r="J31" s="2" t="s">
        <v>39</v>
      </c>
      <c r="K31" s="2" t="s">
        <v>39</v>
      </c>
      <c r="L31" s="2" t="s">
        <v>39</v>
      </c>
      <c r="M31" s="2" t="s">
        <v>159</v>
      </c>
    </row>
    <row r="32" spans="1:14" s="2" customFormat="1">
      <c r="A32" s="2" t="s">
        <v>211</v>
      </c>
      <c r="B32" s="38" t="s">
        <v>39</v>
      </c>
      <c r="C32" s="38">
        <v>100000</v>
      </c>
      <c r="D32" s="11">
        <v>6.25E-2</v>
      </c>
      <c r="E32" s="3" t="s">
        <v>597</v>
      </c>
      <c r="F32" s="3">
        <v>7</v>
      </c>
      <c r="G32" s="3" t="s">
        <v>39</v>
      </c>
      <c r="H32" s="2" t="s">
        <v>39</v>
      </c>
      <c r="I32" s="2" t="s">
        <v>39</v>
      </c>
      <c r="J32" s="2" t="s">
        <v>39</v>
      </c>
      <c r="K32" s="2" t="s">
        <v>39</v>
      </c>
      <c r="L32" s="2" t="s">
        <v>39</v>
      </c>
      <c r="M32" s="2" t="s">
        <v>159</v>
      </c>
      <c r="N32" s="2" t="s">
        <v>596</v>
      </c>
    </row>
    <row r="33" spans="1:13" s="2" customFormat="1">
      <c r="A33" s="2" t="s">
        <v>198</v>
      </c>
      <c r="B33" s="38" t="s">
        <v>39</v>
      </c>
      <c r="C33" s="38" t="s">
        <v>39</v>
      </c>
      <c r="D33" s="39">
        <v>0</v>
      </c>
      <c r="E33" s="3" t="s">
        <v>39</v>
      </c>
      <c r="F33" s="3" t="s">
        <v>39</v>
      </c>
      <c r="G33" s="3" t="s">
        <v>39</v>
      </c>
      <c r="H33" s="2" t="s">
        <v>39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158</v>
      </c>
    </row>
    <row r="34" spans="1:13" s="2" customFormat="1">
      <c r="A34" s="2" t="s">
        <v>390</v>
      </c>
      <c r="B34" s="38">
        <v>500</v>
      </c>
      <c r="C34" s="38">
        <v>10000</v>
      </c>
      <c r="D34" s="39" t="s">
        <v>39</v>
      </c>
      <c r="E34" s="3" t="s">
        <v>641</v>
      </c>
      <c r="F34" s="3" t="s">
        <v>640</v>
      </c>
      <c r="G34" s="3" t="s">
        <v>39</v>
      </c>
      <c r="H34" s="2" t="s">
        <v>39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139</v>
      </c>
    </row>
    <row r="35" spans="1:13" s="2" customFormat="1">
      <c r="A35" s="2" t="s">
        <v>376</v>
      </c>
      <c r="B35" s="42" t="s">
        <v>678</v>
      </c>
      <c r="C35" s="42" t="s">
        <v>679</v>
      </c>
      <c r="D35" s="39">
        <v>0</v>
      </c>
      <c r="E35" s="3" t="s">
        <v>680</v>
      </c>
      <c r="F35" s="3" t="s">
        <v>61</v>
      </c>
      <c r="G35" s="3" t="s">
        <v>39</v>
      </c>
      <c r="H35" s="2" t="s">
        <v>39</v>
      </c>
      <c r="I35" s="2" t="s">
        <v>39</v>
      </c>
      <c r="J35" s="2" t="s">
        <v>39</v>
      </c>
      <c r="K35" s="2" t="s">
        <v>39</v>
      </c>
      <c r="L35" s="2" t="s">
        <v>39</v>
      </c>
      <c r="M35" s="2" t="s">
        <v>140</v>
      </c>
    </row>
    <row r="36" spans="1:13" s="44" customFormat="1">
      <c r="A36" s="43" t="s">
        <v>75</v>
      </c>
      <c r="B36" s="47">
        <v>1000</v>
      </c>
      <c r="C36" s="47">
        <v>7500</v>
      </c>
      <c r="D36" s="50" t="s">
        <v>686</v>
      </c>
      <c r="E36" s="50" t="s">
        <v>687</v>
      </c>
      <c r="F36" s="50" t="s">
        <v>39</v>
      </c>
      <c r="G36" s="50">
        <v>25</v>
      </c>
      <c r="H36" s="44" t="s">
        <v>39</v>
      </c>
      <c r="I36" s="44" t="s">
        <v>39</v>
      </c>
      <c r="J36" s="44" t="s">
        <v>39</v>
      </c>
      <c r="K36" s="44" t="s">
        <v>39</v>
      </c>
      <c r="L36" s="44" t="s">
        <v>39</v>
      </c>
      <c r="M36" s="44" t="s">
        <v>26</v>
      </c>
    </row>
    <row r="37" spans="1:13" s="44" customFormat="1">
      <c r="A37" s="43" t="s">
        <v>76</v>
      </c>
      <c r="B37" s="47">
        <v>1000</v>
      </c>
      <c r="C37" s="47">
        <v>5000</v>
      </c>
      <c r="D37" s="50" t="s">
        <v>688</v>
      </c>
      <c r="E37" s="50" t="s">
        <v>689</v>
      </c>
      <c r="F37" s="50" t="s">
        <v>39</v>
      </c>
      <c r="G37" s="50">
        <v>25</v>
      </c>
      <c r="H37" s="44" t="s">
        <v>39</v>
      </c>
      <c r="I37" s="44" t="s">
        <v>39</v>
      </c>
      <c r="J37" s="44" t="s">
        <v>39</v>
      </c>
      <c r="K37" s="44" t="s">
        <v>39</v>
      </c>
      <c r="L37" s="44" t="s">
        <v>39</v>
      </c>
      <c r="M37" s="44" t="s">
        <v>26</v>
      </c>
    </row>
    <row r="38" spans="1:13" s="44" customFormat="1">
      <c r="A38" s="43" t="s">
        <v>78</v>
      </c>
      <c r="B38" s="47" t="s">
        <v>39</v>
      </c>
      <c r="C38" s="47" t="s">
        <v>690</v>
      </c>
      <c r="D38" s="50" t="s">
        <v>691</v>
      </c>
      <c r="E38" s="50" t="s">
        <v>692</v>
      </c>
      <c r="F38" s="50" t="s">
        <v>693</v>
      </c>
      <c r="G38" s="50" t="s">
        <v>39</v>
      </c>
      <c r="H38" s="44" t="s">
        <v>39</v>
      </c>
      <c r="I38" s="44" t="s">
        <v>39</v>
      </c>
      <c r="J38" s="44" t="s">
        <v>39</v>
      </c>
      <c r="K38" s="44" t="s">
        <v>39</v>
      </c>
      <c r="L38" s="44" t="s">
        <v>39</v>
      </c>
      <c r="M38" s="44" t="s">
        <v>26</v>
      </c>
    </row>
    <row r="39" spans="1:13" s="44" customFormat="1">
      <c r="A39" s="43" t="s">
        <v>84</v>
      </c>
      <c r="B39" s="47">
        <v>1000</v>
      </c>
      <c r="C39" s="47">
        <v>7500</v>
      </c>
      <c r="D39" s="50" t="s">
        <v>700</v>
      </c>
      <c r="E39" s="50" t="s">
        <v>39</v>
      </c>
      <c r="F39" s="50">
        <v>5</v>
      </c>
      <c r="G39" s="50" t="s">
        <v>39</v>
      </c>
      <c r="H39" s="44" t="s">
        <v>39</v>
      </c>
      <c r="I39" s="44" t="s">
        <v>39</v>
      </c>
      <c r="J39" s="44" t="s">
        <v>39</v>
      </c>
      <c r="K39" s="44" t="s">
        <v>39</v>
      </c>
      <c r="L39" s="44" t="s">
        <v>39</v>
      </c>
      <c r="M39" s="44" t="s">
        <v>27</v>
      </c>
    </row>
    <row r="40" spans="1:13" s="44" customFormat="1">
      <c r="A40" s="43" t="s">
        <v>85</v>
      </c>
      <c r="B40" s="47" t="s">
        <v>39</v>
      </c>
      <c r="C40" s="47">
        <v>5000</v>
      </c>
      <c r="D40" s="50" t="s">
        <v>701</v>
      </c>
      <c r="E40" s="50" t="s">
        <v>39</v>
      </c>
      <c r="F40" s="50" t="s">
        <v>633</v>
      </c>
      <c r="G40" s="50" t="s">
        <v>39</v>
      </c>
      <c r="H40" s="44" t="s">
        <v>39</v>
      </c>
      <c r="I40" s="44" t="s">
        <v>39</v>
      </c>
      <c r="J40" s="44" t="s">
        <v>39</v>
      </c>
      <c r="K40" s="44" t="s">
        <v>39</v>
      </c>
      <c r="L40" s="44" t="s">
        <v>39</v>
      </c>
      <c r="M40" s="44" t="s">
        <v>27</v>
      </c>
    </row>
    <row r="41" spans="1:13" s="44" customFormat="1">
      <c r="A41" s="43" t="s">
        <v>86</v>
      </c>
      <c r="B41" s="47" t="s">
        <v>702</v>
      </c>
      <c r="C41" s="47" t="s">
        <v>703</v>
      </c>
      <c r="D41" s="50" t="s">
        <v>704</v>
      </c>
      <c r="E41" s="50" t="s">
        <v>39</v>
      </c>
      <c r="F41" s="50" t="s">
        <v>705</v>
      </c>
      <c r="G41" s="50">
        <v>65</v>
      </c>
      <c r="H41" s="44" t="s">
        <v>39</v>
      </c>
      <c r="I41" s="44" t="s">
        <v>39</v>
      </c>
      <c r="J41" s="44" t="s">
        <v>39</v>
      </c>
      <c r="K41" s="44" t="s">
        <v>39</v>
      </c>
      <c r="L41" s="44" t="s">
        <v>39</v>
      </c>
      <c r="M41" s="44" t="s">
        <v>27</v>
      </c>
    </row>
    <row r="42" spans="1:13" s="44" customFormat="1">
      <c r="A42" s="43" t="s">
        <v>60</v>
      </c>
      <c r="B42" s="47" t="s">
        <v>39</v>
      </c>
      <c r="C42" s="47" t="s">
        <v>706</v>
      </c>
      <c r="D42" s="50" t="s">
        <v>63</v>
      </c>
      <c r="E42" s="50" t="s">
        <v>39</v>
      </c>
      <c r="F42" s="50">
        <v>10</v>
      </c>
      <c r="G42" s="50" t="s">
        <v>39</v>
      </c>
      <c r="H42" s="44" t="s">
        <v>39</v>
      </c>
      <c r="I42" s="44" t="s">
        <v>39</v>
      </c>
      <c r="J42" s="44" t="s">
        <v>39</v>
      </c>
      <c r="K42" s="44" t="s">
        <v>39</v>
      </c>
      <c r="L42" s="44" t="s">
        <v>39</v>
      </c>
      <c r="M42" s="44" t="s">
        <v>27</v>
      </c>
    </row>
    <row r="43" spans="1:13" s="44" customFormat="1">
      <c r="A43" s="43" t="s">
        <v>93</v>
      </c>
      <c r="B43" s="47" t="s">
        <v>39</v>
      </c>
      <c r="C43" s="47">
        <v>15000</v>
      </c>
      <c r="D43" s="50" t="s">
        <v>712</v>
      </c>
      <c r="E43" s="50" t="s">
        <v>39</v>
      </c>
      <c r="F43" s="50">
        <v>6</v>
      </c>
      <c r="G43" s="50" t="s">
        <v>39</v>
      </c>
      <c r="H43" s="44" t="s">
        <v>39</v>
      </c>
      <c r="I43" s="44" t="s">
        <v>39</v>
      </c>
      <c r="J43" s="44" t="s">
        <v>39</v>
      </c>
      <c r="K43" s="44" t="s">
        <v>39</v>
      </c>
      <c r="L43" s="44" t="s">
        <v>39</v>
      </c>
      <c r="M43" s="44" t="s">
        <v>28</v>
      </c>
    </row>
    <row r="44" spans="1:13" s="44" customFormat="1">
      <c r="A44" s="43" t="s">
        <v>90</v>
      </c>
      <c r="B44" s="47" t="s">
        <v>39</v>
      </c>
      <c r="C44" s="47" t="s">
        <v>580</v>
      </c>
      <c r="D44" s="50" t="s">
        <v>39</v>
      </c>
      <c r="E44" s="50" t="s">
        <v>39</v>
      </c>
      <c r="F44" s="50" t="s">
        <v>39</v>
      </c>
      <c r="G44" s="50" t="s">
        <v>39</v>
      </c>
      <c r="H44" s="44" t="s">
        <v>39</v>
      </c>
      <c r="I44" s="44" t="s">
        <v>39</v>
      </c>
      <c r="J44" s="44" t="s">
        <v>39</v>
      </c>
      <c r="K44" s="44" t="s">
        <v>39</v>
      </c>
      <c r="L44" s="44" t="s">
        <v>39</v>
      </c>
      <c r="M44" s="44" t="s">
        <v>28</v>
      </c>
    </row>
    <row r="45" spans="1:13" s="44" customFormat="1">
      <c r="A45" s="43" t="s">
        <v>60</v>
      </c>
      <c r="B45" s="47" t="s">
        <v>39</v>
      </c>
      <c r="C45" s="47" t="s">
        <v>706</v>
      </c>
      <c r="D45" s="50" t="s">
        <v>63</v>
      </c>
      <c r="E45" s="50" t="s">
        <v>713</v>
      </c>
      <c r="F45" s="50">
        <v>10</v>
      </c>
      <c r="G45" s="50" t="s">
        <v>39</v>
      </c>
      <c r="H45" s="44" t="s">
        <v>39</v>
      </c>
      <c r="I45" s="44" t="s">
        <v>39</v>
      </c>
      <c r="J45" s="44" t="s">
        <v>39</v>
      </c>
      <c r="K45" s="44" t="s">
        <v>39</v>
      </c>
      <c r="L45" s="44" t="s">
        <v>39</v>
      </c>
      <c r="M45" s="44" t="s">
        <v>28</v>
      </c>
    </row>
    <row r="46" spans="1:13" s="44" customFormat="1">
      <c r="A46" s="44" t="s">
        <v>101</v>
      </c>
      <c r="B46" s="47">
        <v>500</v>
      </c>
      <c r="C46" s="47">
        <v>10000</v>
      </c>
      <c r="D46" s="50" t="s">
        <v>719</v>
      </c>
      <c r="E46" s="50" t="s">
        <v>721</v>
      </c>
      <c r="F46" s="50" t="s">
        <v>720</v>
      </c>
      <c r="G46" s="50" t="s">
        <v>39</v>
      </c>
      <c r="H46" s="44" t="s">
        <v>39</v>
      </c>
      <c r="I46" s="44" t="s">
        <v>39</v>
      </c>
      <c r="J46" s="44" t="s">
        <v>39</v>
      </c>
      <c r="K46" s="44" t="s">
        <v>39</v>
      </c>
      <c r="L46" s="44" t="s">
        <v>39</v>
      </c>
      <c r="M46" s="44" t="s">
        <v>31</v>
      </c>
    </row>
    <row r="47" spans="1:13" s="44" customFormat="1">
      <c r="A47" s="44" t="s">
        <v>60</v>
      </c>
      <c r="B47" s="47" t="s">
        <v>39</v>
      </c>
      <c r="C47" s="47" t="s">
        <v>706</v>
      </c>
      <c r="D47" s="50" t="s">
        <v>63</v>
      </c>
      <c r="E47" s="50" t="s">
        <v>722</v>
      </c>
      <c r="F47" s="50">
        <v>10</v>
      </c>
      <c r="G47" s="50" t="s">
        <v>39</v>
      </c>
      <c r="H47" s="44" t="s">
        <v>39</v>
      </c>
      <c r="I47" s="44" t="s">
        <v>39</v>
      </c>
      <c r="J47" s="44" t="s">
        <v>39</v>
      </c>
      <c r="K47" s="44" t="s">
        <v>39</v>
      </c>
      <c r="L47" s="44" t="s">
        <v>39</v>
      </c>
      <c r="M47" s="44" t="s">
        <v>31</v>
      </c>
    </row>
    <row r="48" spans="1:13" s="44" customFormat="1">
      <c r="A48" s="44" t="s">
        <v>60</v>
      </c>
      <c r="B48" s="47" t="s">
        <v>39</v>
      </c>
      <c r="C48" s="47" t="s">
        <v>706</v>
      </c>
      <c r="D48" s="50" t="s">
        <v>63</v>
      </c>
      <c r="E48" s="50" t="s">
        <v>722</v>
      </c>
      <c r="F48" s="50">
        <v>10</v>
      </c>
      <c r="G48" s="50" t="s">
        <v>39</v>
      </c>
      <c r="H48" s="44" t="s">
        <v>39</v>
      </c>
      <c r="I48" s="44" t="s">
        <v>39</v>
      </c>
      <c r="J48" s="44" t="s">
        <v>39</v>
      </c>
      <c r="K48" s="44" t="s">
        <v>39</v>
      </c>
      <c r="L48" s="44" t="s">
        <v>39</v>
      </c>
      <c r="M48" s="44" t="s">
        <v>34</v>
      </c>
    </row>
    <row r="49" spans="1:13" s="44" customFormat="1">
      <c r="A49" s="44" t="s">
        <v>290</v>
      </c>
      <c r="B49" s="47" t="s">
        <v>39</v>
      </c>
      <c r="C49" s="47">
        <v>15000</v>
      </c>
      <c r="D49" s="50" t="s">
        <v>532</v>
      </c>
      <c r="E49" s="50" t="s">
        <v>734</v>
      </c>
      <c r="F49" s="50" t="s">
        <v>735</v>
      </c>
      <c r="G49" s="50" t="s">
        <v>39</v>
      </c>
      <c r="H49" s="44" t="s">
        <v>39</v>
      </c>
      <c r="I49" s="44" t="s">
        <v>39</v>
      </c>
      <c r="J49" s="44" t="s">
        <v>39</v>
      </c>
      <c r="K49" s="44" t="s">
        <v>39</v>
      </c>
      <c r="L49" s="44" t="s">
        <v>39</v>
      </c>
      <c r="M49" s="44" t="s">
        <v>169</v>
      </c>
    </row>
    <row r="50" spans="1:13" s="44" customFormat="1">
      <c r="A50" s="44" t="s">
        <v>121</v>
      </c>
      <c r="B50" s="47" t="s">
        <v>39</v>
      </c>
      <c r="C50" s="47">
        <v>10000</v>
      </c>
      <c r="D50" s="50" t="s">
        <v>39</v>
      </c>
      <c r="E50" s="50" t="s">
        <v>39</v>
      </c>
      <c r="F50" s="50">
        <v>10</v>
      </c>
      <c r="G50" s="50" t="s">
        <v>39</v>
      </c>
      <c r="H50" s="44" t="s">
        <v>39</v>
      </c>
      <c r="I50" s="44" t="s">
        <v>39</v>
      </c>
      <c r="J50" s="44" t="s">
        <v>39</v>
      </c>
      <c r="K50" s="44" t="s">
        <v>39</v>
      </c>
      <c r="L50" s="44" t="s">
        <v>39</v>
      </c>
      <c r="M50" s="44" t="s">
        <v>33</v>
      </c>
    </row>
    <row r="51" spans="1:13" s="44" customFormat="1">
      <c r="A51" s="44" t="s">
        <v>122</v>
      </c>
      <c r="B51" s="47" t="s">
        <v>39</v>
      </c>
      <c r="C51" s="63" t="s">
        <v>741</v>
      </c>
      <c r="D51" s="50" t="s">
        <v>740</v>
      </c>
      <c r="E51" s="50" t="s">
        <v>39</v>
      </c>
      <c r="F51" s="50">
        <v>3</v>
      </c>
      <c r="G51" s="50" t="s">
        <v>39</v>
      </c>
      <c r="H51" s="44" t="s">
        <v>39</v>
      </c>
      <c r="I51" s="44" t="s">
        <v>39</v>
      </c>
      <c r="J51" s="44" t="s">
        <v>39</v>
      </c>
      <c r="K51" s="44" t="s">
        <v>39</v>
      </c>
      <c r="L51" s="44" t="s">
        <v>39</v>
      </c>
      <c r="M51" s="44" t="s">
        <v>33</v>
      </c>
    </row>
    <row r="52" spans="1:13" s="44" customFormat="1">
      <c r="A52" s="44" t="s">
        <v>60</v>
      </c>
      <c r="B52" s="47" t="s">
        <v>39</v>
      </c>
      <c r="C52" s="47" t="s">
        <v>706</v>
      </c>
      <c r="D52" s="50" t="s">
        <v>63</v>
      </c>
      <c r="E52" s="50" t="s">
        <v>722</v>
      </c>
      <c r="F52" s="50">
        <v>10</v>
      </c>
      <c r="G52" s="50" t="s">
        <v>39</v>
      </c>
      <c r="H52" s="44" t="s">
        <v>39</v>
      </c>
      <c r="I52" s="44" t="s">
        <v>39</v>
      </c>
      <c r="J52" s="44" t="s">
        <v>39</v>
      </c>
      <c r="K52" s="44" t="s">
        <v>39</v>
      </c>
      <c r="L52" s="44" t="s">
        <v>39</v>
      </c>
      <c r="M52" s="44" t="s">
        <v>33</v>
      </c>
    </row>
    <row r="53" spans="1:13" s="44" customFormat="1">
      <c r="A53" s="44" t="s">
        <v>114</v>
      </c>
      <c r="B53" s="47" t="s">
        <v>39</v>
      </c>
      <c r="C53" s="47">
        <v>15000</v>
      </c>
      <c r="D53" s="50" t="s">
        <v>744</v>
      </c>
      <c r="E53" s="50" t="s">
        <v>39</v>
      </c>
      <c r="F53" s="50">
        <v>6</v>
      </c>
      <c r="G53" s="50" t="s">
        <v>39</v>
      </c>
      <c r="H53" s="44" t="s">
        <v>39</v>
      </c>
      <c r="I53" s="44" t="s">
        <v>39</v>
      </c>
      <c r="J53" s="44" t="s">
        <v>39</v>
      </c>
      <c r="K53" s="44" t="s">
        <v>39</v>
      </c>
      <c r="L53" s="44" t="s">
        <v>39</v>
      </c>
      <c r="M53" s="44" t="s">
        <v>32</v>
      </c>
    </row>
    <row r="54" spans="1:13" s="44" customFormat="1">
      <c r="A54" s="44" t="s">
        <v>115</v>
      </c>
      <c r="B54" s="47">
        <v>500</v>
      </c>
      <c r="C54" s="47">
        <v>12000</v>
      </c>
      <c r="D54" s="50" t="s">
        <v>745</v>
      </c>
      <c r="E54" s="50" t="s">
        <v>39</v>
      </c>
      <c r="F54" s="50">
        <v>5</v>
      </c>
      <c r="G54" s="50" t="s">
        <v>39</v>
      </c>
      <c r="H54" s="44" t="s">
        <v>39</v>
      </c>
      <c r="I54" s="44" t="s">
        <v>39</v>
      </c>
      <c r="J54" s="44" t="s">
        <v>39</v>
      </c>
      <c r="K54" s="44" t="s">
        <v>39</v>
      </c>
      <c r="L54" s="44" t="s">
        <v>39</v>
      </c>
      <c r="M54" s="44" t="s">
        <v>32</v>
      </c>
    </row>
    <row r="55" spans="1:13" s="44" customFormat="1">
      <c r="A55" s="44" t="s">
        <v>116</v>
      </c>
      <c r="B55" s="47" t="s">
        <v>39</v>
      </c>
      <c r="C55" s="47">
        <v>5000</v>
      </c>
      <c r="D55" s="50" t="s">
        <v>744</v>
      </c>
      <c r="E55" s="50" t="s">
        <v>39</v>
      </c>
      <c r="F55" s="50">
        <v>6</v>
      </c>
      <c r="G55" s="50" t="s">
        <v>39</v>
      </c>
      <c r="H55" s="44" t="s">
        <v>39</v>
      </c>
      <c r="I55" s="44" t="s">
        <v>39</v>
      </c>
      <c r="J55" s="44" t="s">
        <v>39</v>
      </c>
      <c r="K55" s="44" t="s">
        <v>39</v>
      </c>
      <c r="L55" s="44" t="s">
        <v>39</v>
      </c>
      <c r="M55" s="44" t="s">
        <v>32</v>
      </c>
    </row>
    <row r="56" spans="1:13" s="44" customFormat="1">
      <c r="A56" s="44" t="s">
        <v>117</v>
      </c>
      <c r="B56" s="47">
        <v>1000</v>
      </c>
      <c r="C56" s="47">
        <v>40000</v>
      </c>
      <c r="D56" s="50" t="s">
        <v>556</v>
      </c>
      <c r="E56" s="50" t="s">
        <v>39</v>
      </c>
      <c r="F56" s="50">
        <v>10</v>
      </c>
      <c r="G56" s="50" t="s">
        <v>39</v>
      </c>
      <c r="H56" s="44" t="s">
        <v>39</v>
      </c>
      <c r="I56" s="44" t="s">
        <v>39</v>
      </c>
      <c r="J56" s="44" t="s">
        <v>39</v>
      </c>
      <c r="K56" s="44" t="s">
        <v>39</v>
      </c>
      <c r="L56" s="44" t="s">
        <v>39</v>
      </c>
      <c r="M56" s="44" t="s">
        <v>32</v>
      </c>
    </row>
    <row r="57" spans="1:13" s="44" customFormat="1">
      <c r="A57" s="44" t="s">
        <v>118</v>
      </c>
      <c r="B57" s="47" t="s">
        <v>39</v>
      </c>
      <c r="C57" s="63" t="s">
        <v>746</v>
      </c>
      <c r="D57" s="50" t="s">
        <v>747</v>
      </c>
      <c r="E57" s="50" t="s">
        <v>39</v>
      </c>
      <c r="F57" s="50" t="s">
        <v>61</v>
      </c>
      <c r="G57" s="50" t="s">
        <v>39</v>
      </c>
      <c r="H57" s="44" t="s">
        <v>39</v>
      </c>
      <c r="I57" s="44" t="s">
        <v>39</v>
      </c>
      <c r="J57" s="44" t="s">
        <v>39</v>
      </c>
      <c r="K57" s="44" t="s">
        <v>39</v>
      </c>
      <c r="L57" s="44" t="s">
        <v>39</v>
      </c>
      <c r="M57" s="44" t="s">
        <v>32</v>
      </c>
    </row>
    <row r="58" spans="1:13" s="44" customFormat="1">
      <c r="A58" s="44" t="s">
        <v>105</v>
      </c>
      <c r="B58" s="47" t="s">
        <v>39</v>
      </c>
      <c r="C58" s="63" t="s">
        <v>748</v>
      </c>
      <c r="D58" s="50" t="s">
        <v>749</v>
      </c>
      <c r="E58" s="50" t="s">
        <v>750</v>
      </c>
      <c r="F58" s="50">
        <v>5</v>
      </c>
      <c r="G58" s="50" t="s">
        <v>39</v>
      </c>
      <c r="H58" s="44" t="s">
        <v>39</v>
      </c>
      <c r="I58" s="44" t="s">
        <v>39</v>
      </c>
      <c r="J58" s="44" t="s">
        <v>39</v>
      </c>
      <c r="K58" s="44" t="s">
        <v>39</v>
      </c>
      <c r="L58" s="44" t="s">
        <v>39</v>
      </c>
      <c r="M58" s="44" t="s">
        <v>23</v>
      </c>
    </row>
    <row r="59" spans="1:13" s="44" customFormat="1">
      <c r="A59" s="44" t="s">
        <v>106</v>
      </c>
      <c r="B59" s="47" t="s">
        <v>39</v>
      </c>
      <c r="C59" s="47" t="s">
        <v>751</v>
      </c>
      <c r="D59" s="50" t="s">
        <v>744</v>
      </c>
      <c r="E59" s="50" t="s">
        <v>39</v>
      </c>
      <c r="F59" s="50">
        <v>5</v>
      </c>
      <c r="G59" s="50" t="s">
        <v>39</v>
      </c>
      <c r="H59" s="44" t="s">
        <v>39</v>
      </c>
      <c r="I59" s="44" t="s">
        <v>39</v>
      </c>
      <c r="J59" s="44" t="s">
        <v>39</v>
      </c>
      <c r="K59" s="44" t="s">
        <v>39</v>
      </c>
      <c r="L59" s="44" t="s">
        <v>39</v>
      </c>
      <c r="M59" s="44" t="s">
        <v>23</v>
      </c>
    </row>
    <row r="60" spans="1:13" s="44" customFormat="1">
      <c r="A60" s="44" t="s">
        <v>107</v>
      </c>
      <c r="B60" s="47" t="s">
        <v>39</v>
      </c>
      <c r="C60" s="47">
        <v>10000</v>
      </c>
      <c r="D60" s="50" t="s">
        <v>39</v>
      </c>
      <c r="E60" s="50" t="s">
        <v>39</v>
      </c>
      <c r="F60" s="50" t="s">
        <v>39</v>
      </c>
      <c r="G60" s="50" t="s">
        <v>39</v>
      </c>
      <c r="H60" s="44" t="s">
        <v>39</v>
      </c>
      <c r="I60" s="44" t="s">
        <v>39</v>
      </c>
      <c r="J60" s="44" t="s">
        <v>39</v>
      </c>
      <c r="K60" s="44" t="s">
        <v>39</v>
      </c>
      <c r="L60" s="44" t="s">
        <v>39</v>
      </c>
      <c r="M60" s="44" t="s">
        <v>23</v>
      </c>
    </row>
    <row r="61" spans="1:13" s="44" customFormat="1">
      <c r="A61" s="44" t="s">
        <v>108</v>
      </c>
      <c r="B61" s="47" t="s">
        <v>39</v>
      </c>
      <c r="C61" s="47" t="s">
        <v>39</v>
      </c>
      <c r="D61" s="50" t="s">
        <v>752</v>
      </c>
      <c r="E61" s="50" t="s">
        <v>39</v>
      </c>
      <c r="F61" s="50" t="s">
        <v>39</v>
      </c>
      <c r="G61" s="50" t="s">
        <v>39</v>
      </c>
      <c r="H61" s="44" t="s">
        <v>39</v>
      </c>
      <c r="I61" s="44" t="s">
        <v>39</v>
      </c>
      <c r="J61" s="44" t="s">
        <v>39</v>
      </c>
      <c r="K61" s="44" t="s">
        <v>39</v>
      </c>
      <c r="L61" s="44" t="s">
        <v>39</v>
      </c>
      <c r="M61" s="44" t="s">
        <v>23</v>
      </c>
    </row>
    <row r="62" spans="1:13" s="44" customFormat="1">
      <c r="A62" s="44" t="s">
        <v>109</v>
      </c>
      <c r="B62" s="47" t="s">
        <v>39</v>
      </c>
      <c r="C62" s="47">
        <v>10000</v>
      </c>
      <c r="D62" s="50" t="s">
        <v>744</v>
      </c>
      <c r="E62" s="50" t="s">
        <v>39</v>
      </c>
      <c r="F62" s="50">
        <v>7</v>
      </c>
      <c r="G62" s="50" t="s">
        <v>39</v>
      </c>
      <c r="H62" s="44" t="s">
        <v>39</v>
      </c>
      <c r="I62" s="44" t="s">
        <v>39</v>
      </c>
      <c r="J62" s="44" t="s">
        <v>39</v>
      </c>
      <c r="K62" s="44" t="s">
        <v>39</v>
      </c>
      <c r="L62" s="44" t="s">
        <v>39</v>
      </c>
      <c r="M62" s="44" t="s">
        <v>23</v>
      </c>
    </row>
    <row r="63" spans="1:13" s="44" customFormat="1">
      <c r="A63" s="44" t="s">
        <v>110</v>
      </c>
      <c r="B63" s="47" t="s">
        <v>39</v>
      </c>
      <c r="C63" s="47">
        <v>10000</v>
      </c>
      <c r="D63" s="50" t="s">
        <v>744</v>
      </c>
      <c r="E63" s="50" t="s">
        <v>39</v>
      </c>
      <c r="F63" s="50">
        <v>7</v>
      </c>
      <c r="G63" s="50" t="s">
        <v>39</v>
      </c>
      <c r="H63" s="44" t="s">
        <v>39</v>
      </c>
      <c r="I63" s="44" t="s">
        <v>39</v>
      </c>
      <c r="J63" s="44" t="s">
        <v>39</v>
      </c>
      <c r="K63" s="44" t="s">
        <v>39</v>
      </c>
      <c r="L63" s="44" t="s">
        <v>39</v>
      </c>
      <c r="M63" s="44" t="s">
        <v>23</v>
      </c>
    </row>
    <row r="64" spans="1:13" s="44" customFormat="1">
      <c r="A64" s="44" t="s">
        <v>60</v>
      </c>
      <c r="B64" s="47" t="s">
        <v>39</v>
      </c>
      <c r="C64" s="47" t="s">
        <v>706</v>
      </c>
      <c r="D64" s="50" t="s">
        <v>63</v>
      </c>
      <c r="E64" s="50" t="s">
        <v>722</v>
      </c>
      <c r="F64" s="50">
        <v>10</v>
      </c>
      <c r="G64" s="50" t="s">
        <v>39</v>
      </c>
      <c r="H64" s="44" t="s">
        <v>39</v>
      </c>
      <c r="I64" s="44" t="s">
        <v>39</v>
      </c>
      <c r="J64" s="44" t="s">
        <v>39</v>
      </c>
      <c r="K64" s="44" t="s">
        <v>39</v>
      </c>
      <c r="L64" s="44" t="s">
        <v>39</v>
      </c>
      <c r="M64" s="44" t="s">
        <v>23</v>
      </c>
    </row>
    <row r="65" spans="1:14" s="44" customFormat="1">
      <c r="A65" s="44" t="s">
        <v>112</v>
      </c>
      <c r="B65" s="47" t="s">
        <v>39</v>
      </c>
      <c r="C65" s="47">
        <v>7500</v>
      </c>
      <c r="D65" s="50" t="s">
        <v>753</v>
      </c>
      <c r="E65" s="50" t="s">
        <v>39</v>
      </c>
      <c r="F65" s="50">
        <v>5</v>
      </c>
      <c r="G65" s="50" t="s">
        <v>39</v>
      </c>
      <c r="H65" s="44" t="s">
        <v>39</v>
      </c>
      <c r="I65" s="44" t="s">
        <v>39</v>
      </c>
      <c r="J65" s="44" t="s">
        <v>39</v>
      </c>
      <c r="K65" s="44" t="s">
        <v>39</v>
      </c>
      <c r="L65" s="44" t="s">
        <v>39</v>
      </c>
      <c r="M65" s="44" t="s">
        <v>23</v>
      </c>
    </row>
    <row r="66" spans="1:14" s="44" customFormat="1">
      <c r="B66" s="47" t="s">
        <v>39</v>
      </c>
      <c r="C66" s="47" t="s">
        <v>39</v>
      </c>
      <c r="D66" s="50" t="s">
        <v>39</v>
      </c>
      <c r="E66" s="50" t="s">
        <v>39</v>
      </c>
      <c r="F66" s="50" t="s">
        <v>39</v>
      </c>
      <c r="G66" s="50" t="s">
        <v>39</v>
      </c>
      <c r="H66" s="44" t="s">
        <v>39</v>
      </c>
      <c r="I66" s="44" t="s">
        <v>39</v>
      </c>
      <c r="J66" s="44" t="s">
        <v>39</v>
      </c>
      <c r="K66" s="44" t="s">
        <v>39</v>
      </c>
      <c r="L66" s="44" t="s">
        <v>39</v>
      </c>
    </row>
    <row r="67" spans="1:14" s="44" customFormat="1">
      <c r="B67" s="47" t="s">
        <v>39</v>
      </c>
      <c r="C67" s="47" t="s">
        <v>39</v>
      </c>
      <c r="D67" s="50" t="s">
        <v>39</v>
      </c>
      <c r="E67" s="50" t="s">
        <v>39</v>
      </c>
      <c r="F67" s="50" t="s">
        <v>39</v>
      </c>
      <c r="G67" s="50" t="s">
        <v>39</v>
      </c>
      <c r="H67" s="44" t="s">
        <v>39</v>
      </c>
      <c r="I67" s="44" t="s">
        <v>39</v>
      </c>
      <c r="J67" s="44" t="s">
        <v>39</v>
      </c>
      <c r="K67" s="44" t="s">
        <v>39</v>
      </c>
      <c r="L67" s="44" t="s">
        <v>39</v>
      </c>
    </row>
    <row r="68" spans="1:14">
      <c r="A68" s="64"/>
      <c r="B68" s="65" t="s">
        <v>39</v>
      </c>
      <c r="C68" s="65" t="s">
        <v>39</v>
      </c>
      <c r="D68" s="66" t="s">
        <v>39</v>
      </c>
      <c r="E68" s="66" t="s">
        <v>39</v>
      </c>
      <c r="F68" s="66" t="s">
        <v>39</v>
      </c>
      <c r="G68" s="66" t="s">
        <v>39</v>
      </c>
      <c r="H68" s="64" t="s">
        <v>39</v>
      </c>
      <c r="I68" s="64" t="s">
        <v>39</v>
      </c>
      <c r="J68" s="64" t="s">
        <v>39</v>
      </c>
      <c r="K68" s="64" t="s">
        <v>39</v>
      </c>
      <c r="L68" s="64" t="s">
        <v>39</v>
      </c>
      <c r="M68" s="64"/>
      <c r="N68" s="64"/>
    </row>
  </sheetData>
  <mergeCells count="1">
    <mergeCell ref="G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P64"/>
  <sheetViews>
    <sheetView workbookViewId="0">
      <selection activeCell="U54" sqref="U54"/>
    </sheetView>
  </sheetViews>
  <sheetFormatPr defaultRowHeight="15.75"/>
  <cols>
    <col min="1" max="1" width="12.75" customWidth="1"/>
    <col min="2" max="2" width="9" customWidth="1"/>
    <col min="9" max="9" width="22.375" customWidth="1"/>
    <col min="14" max="14" width="18" customWidth="1"/>
  </cols>
  <sheetData>
    <row r="1" spans="1:15" ht="21">
      <c r="A1" s="70" t="s">
        <v>776</v>
      </c>
    </row>
    <row r="2" spans="1:15">
      <c r="A2" s="1" t="s">
        <v>777</v>
      </c>
      <c r="I2" s="1" t="s">
        <v>778</v>
      </c>
      <c r="N2" s="1" t="s">
        <v>783</v>
      </c>
    </row>
    <row r="3" spans="1:15">
      <c r="A3" s="69" t="s">
        <v>190</v>
      </c>
      <c r="B3">
        <f>Summary!C59</f>
        <v>62</v>
      </c>
      <c r="I3" s="69" t="s">
        <v>9</v>
      </c>
      <c r="J3">
        <f>Summary!D68</f>
        <v>105</v>
      </c>
      <c r="N3" s="7" t="s">
        <v>500</v>
      </c>
      <c r="O3">
        <f>Summary!O56</f>
        <v>7</v>
      </c>
    </row>
    <row r="4" spans="1:15">
      <c r="A4" s="69" t="s">
        <v>134</v>
      </c>
      <c r="B4">
        <f>Summary!C60</f>
        <v>77</v>
      </c>
      <c r="I4" s="69" t="s">
        <v>10</v>
      </c>
      <c r="J4">
        <f>Summary!E68</f>
        <v>108</v>
      </c>
      <c r="N4" s="7" t="s">
        <v>35</v>
      </c>
      <c r="O4">
        <f>Summary!P56</f>
        <v>20</v>
      </c>
    </row>
    <row r="5" spans="1:15">
      <c r="A5" s="69" t="s">
        <v>235</v>
      </c>
      <c r="B5">
        <f>Summary!C61</f>
        <v>73</v>
      </c>
      <c r="I5" s="7" t="s">
        <v>11</v>
      </c>
      <c r="J5">
        <f>Summary!F68</f>
        <v>117</v>
      </c>
      <c r="N5" s="7" t="s">
        <v>41</v>
      </c>
      <c r="O5">
        <f>Summary!Q56</f>
        <v>19</v>
      </c>
    </row>
    <row r="6" spans="1:15">
      <c r="A6" s="69" t="s">
        <v>761</v>
      </c>
      <c r="B6">
        <f>Summary!C62</f>
        <v>14</v>
      </c>
      <c r="I6" s="69" t="s">
        <v>12</v>
      </c>
      <c r="J6">
        <f>Summary!G68</f>
        <v>38</v>
      </c>
      <c r="N6" s="7" t="s">
        <v>50</v>
      </c>
      <c r="O6">
        <f>Summary!R56</f>
        <v>49</v>
      </c>
    </row>
    <row r="7" spans="1:15">
      <c r="A7" s="69" t="s">
        <v>316</v>
      </c>
      <c r="B7">
        <f>Summary!C63</f>
        <v>21</v>
      </c>
      <c r="I7" s="69" t="s">
        <v>13</v>
      </c>
      <c r="J7">
        <f>Summary!H68</f>
        <v>54</v>
      </c>
      <c r="N7" s="7" t="s">
        <v>179</v>
      </c>
      <c r="O7">
        <f>Summary!S56</f>
        <v>29</v>
      </c>
    </row>
    <row r="8" spans="1:15">
      <c r="A8" s="69" t="s">
        <v>756</v>
      </c>
      <c r="B8">
        <f>Summary!C64</f>
        <v>36</v>
      </c>
      <c r="I8" s="69" t="s">
        <v>48</v>
      </c>
      <c r="J8">
        <f>Summary!I68</f>
        <v>27</v>
      </c>
      <c r="N8" s="7" t="s">
        <v>52</v>
      </c>
      <c r="O8">
        <f>Summary!T56</f>
        <v>87</v>
      </c>
    </row>
    <row r="9" spans="1:15">
      <c r="A9" s="69" t="s">
        <v>757</v>
      </c>
      <c r="B9">
        <f>Summary!C65</f>
        <v>21</v>
      </c>
    </row>
    <row r="10" spans="1:15">
      <c r="A10" s="69" t="s">
        <v>7</v>
      </c>
      <c r="B10">
        <f>Summary!C66</f>
        <v>14</v>
      </c>
    </row>
    <row r="27" spans="1:16">
      <c r="A27" s="1" t="s">
        <v>763</v>
      </c>
    </row>
    <row r="28" spans="1:16">
      <c r="A28" t="s">
        <v>135</v>
      </c>
      <c r="B28">
        <f>'Southeast EE'!B83</f>
        <v>63</v>
      </c>
    </row>
    <row r="30" spans="1:16">
      <c r="A30" s="1" t="s">
        <v>764</v>
      </c>
      <c r="E30" s="1" t="s">
        <v>779</v>
      </c>
      <c r="J30" s="1" t="s">
        <v>780</v>
      </c>
      <c r="N30" s="1" t="s">
        <v>784</v>
      </c>
    </row>
    <row r="31" spans="1:16">
      <c r="A31" t="s">
        <v>765</v>
      </c>
      <c r="B31" t="s">
        <v>24</v>
      </c>
      <c r="C31">
        <f>VLOOKUP(B31,Summary!$A$4:$T$54,3)</f>
        <v>10</v>
      </c>
      <c r="E31" s="69" t="s">
        <v>9</v>
      </c>
      <c r="H31">
        <f>'Southeast EE'!K83</f>
        <v>59</v>
      </c>
      <c r="J31" s="7" t="s">
        <v>17</v>
      </c>
      <c r="L31">
        <f>'Southeast EE'!B83</f>
        <v>63</v>
      </c>
      <c r="N31" s="7" t="s">
        <v>500</v>
      </c>
      <c r="O31">
        <f>'Southeast EE'!Q83</f>
        <v>4</v>
      </c>
      <c r="P31" s="71">
        <f>O31/$O$38</f>
        <v>4.7058823529411764E-2</v>
      </c>
    </row>
    <row r="32" spans="1:16">
      <c r="A32" t="s">
        <v>766</v>
      </c>
      <c r="B32" t="s">
        <v>29</v>
      </c>
      <c r="C32">
        <f>VLOOKUP(B32,Summary!$A$4:$T$54,3)</f>
        <v>6</v>
      </c>
      <c r="E32" s="69" t="s">
        <v>10</v>
      </c>
      <c r="H32">
        <f>'Southeast EE'!L83</f>
        <v>59</v>
      </c>
      <c r="J32" s="7" t="s">
        <v>1</v>
      </c>
      <c r="L32">
        <f>'Southeast EE'!C83</f>
        <v>1</v>
      </c>
      <c r="N32" s="7" t="s">
        <v>35</v>
      </c>
      <c r="O32">
        <f>'Southeast EE'!R83</f>
        <v>5</v>
      </c>
      <c r="P32" s="71">
        <f t="shared" ref="P32:P36" si="0">O32/$O$38</f>
        <v>5.8823529411764705E-2</v>
      </c>
    </row>
    <row r="33" spans="1:16">
      <c r="A33" t="s">
        <v>767</v>
      </c>
      <c r="B33" t="s">
        <v>26</v>
      </c>
      <c r="C33">
        <f>VLOOKUP(B33,Summary!$A$4:$T$54,3)</f>
        <v>10</v>
      </c>
      <c r="E33" s="7" t="s">
        <v>11</v>
      </c>
      <c r="H33">
        <f>'Southeast EE'!M83</f>
        <v>31</v>
      </c>
      <c r="J33" s="7" t="s">
        <v>2</v>
      </c>
      <c r="L33">
        <f>'Southeast EE'!D83</f>
        <v>47</v>
      </c>
      <c r="N33" s="7" t="s">
        <v>41</v>
      </c>
      <c r="O33">
        <f>'Southeast EE'!S83</f>
        <v>2</v>
      </c>
      <c r="P33" s="71">
        <f t="shared" si="0"/>
        <v>2.3529411764705882E-2</v>
      </c>
    </row>
    <row r="34" spans="1:16">
      <c r="A34" t="s">
        <v>768</v>
      </c>
      <c r="B34" t="s">
        <v>27</v>
      </c>
      <c r="C34">
        <f>VLOOKUP(B34,Summary!$A$4:$T$54,3)</f>
        <v>10</v>
      </c>
      <c r="E34" s="69" t="s">
        <v>12</v>
      </c>
      <c r="H34">
        <f>'Southeast EE'!N83</f>
        <v>8</v>
      </c>
      <c r="J34" s="7" t="s">
        <v>3</v>
      </c>
      <c r="L34">
        <f>'Southeast EE'!E83</f>
        <v>7</v>
      </c>
      <c r="N34" s="7" t="s">
        <v>50</v>
      </c>
      <c r="O34">
        <f>'Southeast EE'!T83</f>
        <v>18</v>
      </c>
      <c r="P34" s="71">
        <f t="shared" si="0"/>
        <v>0.21176470588235294</v>
      </c>
    </row>
    <row r="35" spans="1:16">
      <c r="A35" t="s">
        <v>769</v>
      </c>
      <c r="B35" t="s">
        <v>28</v>
      </c>
      <c r="C35">
        <f>VLOOKUP(B35,Summary!$A$4:$T$54,3)</f>
        <v>8</v>
      </c>
      <c r="E35" s="69" t="s">
        <v>13</v>
      </c>
      <c r="H35">
        <f>'Southeast EE'!O83</f>
        <v>17</v>
      </c>
      <c r="N35" s="7" t="s">
        <v>179</v>
      </c>
      <c r="O35">
        <f>'Southeast EE'!U83</f>
        <v>8</v>
      </c>
      <c r="P35" s="71">
        <f t="shared" si="0"/>
        <v>9.4117647058823528E-2</v>
      </c>
    </row>
    <row r="36" spans="1:16">
      <c r="A36" t="s">
        <v>770</v>
      </c>
      <c r="B36" t="s">
        <v>30</v>
      </c>
      <c r="C36">
        <f>VLOOKUP(B36,Summary!$A$4:$T$54,3)</f>
        <v>4</v>
      </c>
      <c r="E36" s="69" t="s">
        <v>48</v>
      </c>
      <c r="H36">
        <f>'Southeast EE'!P83</f>
        <v>5</v>
      </c>
      <c r="N36" s="7" t="s">
        <v>52</v>
      </c>
      <c r="O36">
        <f>'Southeast EE'!V83</f>
        <v>48</v>
      </c>
      <c r="P36" s="71">
        <f t="shared" si="0"/>
        <v>0.56470588235294117</v>
      </c>
    </row>
    <row r="37" spans="1:16">
      <c r="A37" t="s">
        <v>771</v>
      </c>
      <c r="B37" t="s">
        <v>31</v>
      </c>
      <c r="C37">
        <f>VLOOKUP(B37,Summary!$A$4:$T$54,3)</f>
        <v>3</v>
      </c>
    </row>
    <row r="38" spans="1:16">
      <c r="A38" t="s">
        <v>772</v>
      </c>
      <c r="B38" t="s">
        <v>23</v>
      </c>
      <c r="C38">
        <f>VLOOKUP(B38,Summary!$A$4:$T$54,3)</f>
        <v>12</v>
      </c>
      <c r="O38">
        <f>SUM(O31:O37)</f>
        <v>85</v>
      </c>
    </row>
    <row r="39" spans="1:16">
      <c r="A39" t="s">
        <v>773</v>
      </c>
      <c r="B39" t="s">
        <v>32</v>
      </c>
      <c r="C39">
        <f>VLOOKUP(B39,Summary!$A$4:$T$54,3)</f>
        <v>6</v>
      </c>
    </row>
    <row r="40" spans="1:16">
      <c r="A40" t="s">
        <v>774</v>
      </c>
      <c r="B40" t="s">
        <v>33</v>
      </c>
      <c r="C40">
        <f>VLOOKUP(B40,Summary!$A$4:$T$54,3)</f>
        <v>5</v>
      </c>
    </row>
    <row r="41" spans="1:16">
      <c r="A41" t="s">
        <v>775</v>
      </c>
      <c r="B41" t="s">
        <v>34</v>
      </c>
      <c r="C41">
        <f>VLOOKUP(B41,Summary!$A$4:$T$54,3)</f>
        <v>3</v>
      </c>
    </row>
    <row r="59" spans="1:2">
      <c r="A59" s="1" t="s">
        <v>781</v>
      </c>
    </row>
    <row r="60" spans="1:2">
      <c r="A60" s="7" t="s">
        <v>17</v>
      </c>
      <c r="B60">
        <f>'Southeast EE'!B83</f>
        <v>63</v>
      </c>
    </row>
    <row r="61" spans="1:2">
      <c r="A61" s="7" t="s">
        <v>782</v>
      </c>
      <c r="B61">
        <f>'Southeast EE'!D83</f>
        <v>47</v>
      </c>
    </row>
    <row r="62" spans="1:2">
      <c r="A62" s="7" t="s">
        <v>3</v>
      </c>
      <c r="B62">
        <f>'Southeast EE'!E83</f>
        <v>7</v>
      </c>
    </row>
    <row r="64" spans="1:2">
      <c r="A64" s="7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EE Programs</vt:lpstr>
      <vt:lpstr>Southeast EE</vt:lpstr>
      <vt:lpstr>Loans</vt:lpstr>
      <vt:lpstr>OBF</vt:lpstr>
      <vt:lpstr>Graphs</vt:lpstr>
    </vt:vector>
  </TitlesOfParts>
  <Company>University of North Carolina at Chapel Hill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Baynard</dc:creator>
  <cp:lastModifiedBy>AAuerbach</cp:lastModifiedBy>
  <dcterms:created xsi:type="dcterms:W3CDTF">2013-10-15T15:48:41Z</dcterms:created>
  <dcterms:modified xsi:type="dcterms:W3CDTF">2014-03-10T17:08:28Z</dcterms:modified>
</cp:coreProperties>
</file>